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120" yWindow="105" windowWidth="24240" windowHeight="12540" activeTab="7"/>
  </bookViews>
  <sheets>
    <sheet name="Data_BLUP_FIg4" sheetId="1" r:id="rId1"/>
    <sheet name="Data_BLUE_Fig3" sheetId="2" r:id="rId2"/>
    <sheet name="PTT pivot" sheetId="4" r:id="rId3"/>
    <sheet name="Sheet3" sheetId="3" r:id="rId4"/>
    <sheet name="Sheet2" sheetId="5" r:id="rId5"/>
    <sheet name="tmp" sheetId="6" r:id="rId6"/>
    <sheet name="Sheet5" sheetId="7" r:id="rId7"/>
    <sheet name="all data IND AUS" sheetId="8" r:id="rId8"/>
  </sheets>
  <externalReferences>
    <externalReference r:id="rId9"/>
  </externalReferences>
  <definedNames>
    <definedName name="_xlnm._FilterDatabase" localSheetId="1" hidden="1">Data_BLUE_Fig3!$AK$16:$AK$270</definedName>
  </definedNames>
  <calcPr calcId="145621" iterate="1" iterateCount="1"/>
  <pivotCaches>
    <pivotCache cacheId="4" r:id="rId10"/>
  </pivotCaches>
</workbook>
</file>

<file path=xl/calcChain.xml><?xml version="1.0" encoding="utf-8"?>
<calcChain xmlns="http://schemas.openxmlformats.org/spreadsheetml/2006/main">
  <c r="L1" i="4" l="1"/>
  <c r="M1" i="4"/>
  <c r="L2" i="4"/>
  <c r="M2" i="4"/>
  <c r="K2" i="4"/>
  <c r="K1" i="4"/>
  <c r="J9" i="4"/>
  <c r="J27" i="4"/>
  <c r="J61" i="4"/>
  <c r="J49" i="4"/>
  <c r="J50" i="4"/>
  <c r="J26" i="4"/>
  <c r="J17" i="4"/>
  <c r="J18" i="4"/>
  <c r="J64" i="4"/>
  <c r="J45" i="4"/>
  <c r="J57" i="4"/>
  <c r="J30" i="4"/>
  <c r="J47" i="4"/>
  <c r="J76" i="4"/>
  <c r="J86" i="4"/>
  <c r="J31" i="4"/>
  <c r="J78" i="4"/>
  <c r="J83" i="4"/>
  <c r="J81" i="4"/>
  <c r="J41" i="4"/>
  <c r="J42" i="4"/>
  <c r="J19" i="4"/>
  <c r="J29" i="4"/>
  <c r="J32" i="4"/>
  <c r="J44" i="4"/>
  <c r="J62" i="4"/>
  <c r="J6" i="4"/>
  <c r="J40" i="4"/>
  <c r="J20" i="4"/>
  <c r="J11" i="4"/>
  <c r="J13" i="4"/>
  <c r="J48" i="4"/>
  <c r="J43" i="4"/>
  <c r="J33" i="4"/>
  <c r="J80" i="4"/>
  <c r="J24" i="4"/>
  <c r="J21" i="4"/>
  <c r="J14" i="4"/>
  <c r="J8" i="4"/>
  <c r="J38" i="4"/>
  <c r="J5" i="4"/>
  <c r="J60" i="4"/>
  <c r="J74" i="4"/>
  <c r="J67" i="4"/>
  <c r="J52" i="4"/>
  <c r="J63" i="4"/>
  <c r="J35" i="4"/>
  <c r="J71" i="4"/>
  <c r="J39" i="4"/>
  <c r="J25" i="4"/>
  <c r="J46" i="4"/>
  <c r="J55" i="4"/>
  <c r="J37" i="4"/>
  <c r="J16" i="4"/>
  <c r="J28" i="4"/>
  <c r="J15" i="4"/>
  <c r="J87" i="4"/>
  <c r="J56" i="4"/>
  <c r="J12" i="4"/>
  <c r="J75" i="4"/>
  <c r="J68" i="4"/>
  <c r="J54" i="4"/>
  <c r="J10" i="4"/>
  <c r="J23" i="4"/>
  <c r="J22" i="4"/>
  <c r="J84" i="4"/>
  <c r="J77" i="4"/>
  <c r="J7" i="4"/>
  <c r="J53" i="4"/>
  <c r="J72" i="4"/>
  <c r="J69" i="4"/>
  <c r="J65" i="4"/>
  <c r="J88" i="4"/>
  <c r="J70" i="4"/>
  <c r="J58" i="4"/>
  <c r="J79" i="4"/>
  <c r="J34" i="4"/>
  <c r="J82" i="4"/>
  <c r="J51" i="4"/>
  <c r="J59" i="4"/>
  <c r="J73" i="4"/>
  <c r="J66" i="4"/>
  <c r="J85" i="4"/>
  <c r="J36" i="4"/>
  <c r="O49" i="4" l="1"/>
  <c r="N61" i="4"/>
  <c r="P37" i="4"/>
  <c r="N58" i="4"/>
  <c r="N10" i="4"/>
  <c r="O71" i="4"/>
  <c r="O48" i="4"/>
  <c r="O31" i="4"/>
  <c r="O61" i="4"/>
  <c r="P53" i="4"/>
  <c r="N12" i="4"/>
  <c r="N35" i="4"/>
  <c r="N13" i="4"/>
  <c r="N86" i="4"/>
  <c r="P59" i="4"/>
  <c r="O59" i="4"/>
  <c r="O7" i="4"/>
  <c r="N74" i="4"/>
  <c r="N6" i="4"/>
  <c r="N57" i="4"/>
  <c r="N51" i="4"/>
  <c r="O23" i="4"/>
  <c r="O55" i="4"/>
  <c r="O24" i="4"/>
  <c r="O41" i="4"/>
  <c r="P5" i="4"/>
  <c r="P44" i="4"/>
  <c r="P64" i="4"/>
  <c r="O85" i="4"/>
  <c r="O36" i="4"/>
  <c r="N85" i="4"/>
  <c r="P34" i="4"/>
  <c r="O65" i="4"/>
  <c r="N77" i="4"/>
  <c r="P68" i="4"/>
  <c r="O15" i="4"/>
  <c r="N46" i="4"/>
  <c r="P52" i="4"/>
  <c r="O38" i="4"/>
  <c r="N80" i="4"/>
  <c r="P20" i="4"/>
  <c r="O32" i="4"/>
  <c r="N81" i="4"/>
  <c r="P47" i="4"/>
  <c r="O18" i="4"/>
  <c r="P36" i="4"/>
  <c r="P88" i="4"/>
  <c r="P87" i="4"/>
  <c r="N27" i="4"/>
  <c r="N26" i="4"/>
  <c r="N45" i="4"/>
  <c r="N76" i="4"/>
  <c r="N83" i="4"/>
  <c r="N19" i="4"/>
  <c r="N62" i="4"/>
  <c r="N11" i="4"/>
  <c r="N33" i="4"/>
  <c r="N14" i="4"/>
  <c r="N60" i="4"/>
  <c r="N63" i="4"/>
  <c r="N25" i="4"/>
  <c r="N16" i="4"/>
  <c r="N56" i="4"/>
  <c r="N54" i="4"/>
  <c r="N84" i="4"/>
  <c r="N72" i="4"/>
  <c r="N70" i="4"/>
  <c r="N82" i="4"/>
  <c r="N66" i="4"/>
  <c r="N9" i="4"/>
  <c r="N50" i="4"/>
  <c r="N64" i="4"/>
  <c r="N47" i="4"/>
  <c r="N78" i="4"/>
  <c r="N42" i="4"/>
  <c r="N44" i="4"/>
  <c r="N20" i="4"/>
  <c r="N43" i="4"/>
  <c r="N21" i="4"/>
  <c r="N5" i="4"/>
  <c r="N52" i="4"/>
  <c r="N39" i="4"/>
  <c r="N37" i="4"/>
  <c r="N87" i="4"/>
  <c r="N68" i="4"/>
  <c r="N22" i="4"/>
  <c r="N53" i="4"/>
  <c r="N88" i="4"/>
  <c r="N34" i="4"/>
  <c r="N73" i="4"/>
  <c r="N36" i="4"/>
  <c r="N49" i="4"/>
  <c r="N18" i="4"/>
  <c r="N30" i="4"/>
  <c r="N31" i="4"/>
  <c r="N41" i="4"/>
  <c r="N32" i="4"/>
  <c r="N40" i="4"/>
  <c r="N48" i="4"/>
  <c r="N24" i="4"/>
  <c r="N38" i="4"/>
  <c r="N67" i="4"/>
  <c r="N71" i="4"/>
  <c r="N55" i="4"/>
  <c r="N15" i="4"/>
  <c r="N75" i="4"/>
  <c r="N23" i="4"/>
  <c r="N7" i="4"/>
  <c r="N65" i="4"/>
  <c r="N79" i="4"/>
  <c r="N59" i="4"/>
  <c r="P49" i="4"/>
  <c r="P73" i="4"/>
  <c r="O79" i="4"/>
  <c r="N69" i="4"/>
  <c r="P22" i="4"/>
  <c r="O75" i="4"/>
  <c r="N28" i="4"/>
  <c r="P39" i="4"/>
  <c r="O67" i="4"/>
  <c r="N8" i="4"/>
  <c r="P43" i="4"/>
  <c r="O40" i="4"/>
  <c r="N29" i="4"/>
  <c r="P78" i="4"/>
  <c r="O30" i="4"/>
  <c r="N17" i="4"/>
  <c r="P9" i="4"/>
  <c r="P21" i="4"/>
  <c r="P42" i="4"/>
  <c r="P50" i="4"/>
  <c r="P66" i="4"/>
  <c r="O73" i="4"/>
  <c r="P82" i="4"/>
  <c r="O34" i="4"/>
  <c r="P70" i="4"/>
  <c r="O88" i="4"/>
  <c r="P72" i="4"/>
  <c r="O53" i="4"/>
  <c r="P84" i="4"/>
  <c r="O22" i="4"/>
  <c r="P54" i="4"/>
  <c r="O68" i="4"/>
  <c r="P56" i="4"/>
  <c r="O87" i="4"/>
  <c r="P16" i="4"/>
  <c r="O37" i="4"/>
  <c r="P25" i="4"/>
  <c r="O39" i="4"/>
  <c r="P63" i="4"/>
  <c r="O52" i="4"/>
  <c r="P60" i="4"/>
  <c r="O5" i="4"/>
  <c r="P14" i="4"/>
  <c r="O21" i="4"/>
  <c r="P33" i="4"/>
  <c r="O43" i="4"/>
  <c r="P11" i="4"/>
  <c r="O20" i="4"/>
  <c r="P62" i="4"/>
  <c r="O44" i="4"/>
  <c r="P19" i="4"/>
  <c r="O42" i="4"/>
  <c r="P83" i="4"/>
  <c r="O78" i="4"/>
  <c r="P76" i="4"/>
  <c r="O47" i="4"/>
  <c r="P45" i="4"/>
  <c r="O64" i="4"/>
  <c r="P26" i="4"/>
  <c r="O50" i="4"/>
  <c r="P27" i="4"/>
  <c r="O9" i="4"/>
  <c r="P85" i="4"/>
  <c r="O66" i="4"/>
  <c r="P51" i="4"/>
  <c r="O82" i="4"/>
  <c r="P58" i="4"/>
  <c r="O70" i="4"/>
  <c r="P69" i="4"/>
  <c r="O72" i="4"/>
  <c r="P77" i="4"/>
  <c r="O84" i="4"/>
  <c r="P10" i="4"/>
  <c r="O54" i="4"/>
  <c r="P12" i="4"/>
  <c r="O56" i="4"/>
  <c r="P28" i="4"/>
  <c r="O16" i="4"/>
  <c r="P46" i="4"/>
  <c r="O25" i="4"/>
  <c r="P35" i="4"/>
  <c r="O63" i="4"/>
  <c r="P74" i="4"/>
  <c r="O60" i="4"/>
  <c r="P8" i="4"/>
  <c r="O14" i="4"/>
  <c r="P80" i="4"/>
  <c r="O33" i="4"/>
  <c r="P13" i="4"/>
  <c r="O11" i="4"/>
  <c r="P6" i="4"/>
  <c r="O62" i="4"/>
  <c r="P29" i="4"/>
  <c r="O19" i="4"/>
  <c r="P81" i="4"/>
  <c r="O83" i="4"/>
  <c r="P86" i="4"/>
  <c r="O76" i="4"/>
  <c r="P57" i="4"/>
  <c r="O45" i="4"/>
  <c r="P17" i="4"/>
  <c r="O26" i="4"/>
  <c r="P61" i="4"/>
  <c r="O27" i="4"/>
  <c r="O51" i="4"/>
  <c r="P79" i="4"/>
  <c r="O58" i="4"/>
  <c r="P65" i="4"/>
  <c r="O69" i="4"/>
  <c r="P7" i="4"/>
  <c r="O77" i="4"/>
  <c r="P23" i="4"/>
  <c r="O10" i="4"/>
  <c r="P75" i="4"/>
  <c r="O12" i="4"/>
  <c r="P15" i="4"/>
  <c r="O28" i="4"/>
  <c r="P55" i="4"/>
  <c r="O46" i="4"/>
  <c r="P71" i="4"/>
  <c r="O35" i="4"/>
  <c r="P67" i="4"/>
  <c r="O74" i="4"/>
  <c r="Q74" i="4" s="1"/>
  <c r="P38" i="4"/>
  <c r="O8" i="4"/>
  <c r="P24" i="4"/>
  <c r="O80" i="4"/>
  <c r="P48" i="4"/>
  <c r="O13" i="4"/>
  <c r="P40" i="4"/>
  <c r="O6" i="4"/>
  <c r="P32" i="4"/>
  <c r="O29" i="4"/>
  <c r="P41" i="4"/>
  <c r="O81" i="4"/>
  <c r="P31" i="4"/>
  <c r="O86" i="4"/>
  <c r="P30" i="4"/>
  <c r="O57" i="4"/>
  <c r="P18" i="4"/>
  <c r="O17" i="4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19" i="2"/>
  <c r="AA16" i="2"/>
  <c r="Z16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19" i="2"/>
  <c r="AJ19" i="2" s="1"/>
  <c r="AD19" i="2"/>
  <c r="AI20" i="2"/>
  <c r="AJ20" i="2"/>
  <c r="AI21" i="2"/>
  <c r="AJ21" i="2" s="1"/>
  <c r="AI22" i="2"/>
  <c r="AJ22" i="2" s="1"/>
  <c r="AI23" i="2"/>
  <c r="AJ23" i="2" s="1"/>
  <c r="AI24" i="2"/>
  <c r="AJ24" i="2" s="1"/>
  <c r="AI25" i="2"/>
  <c r="AJ25" i="2" s="1"/>
  <c r="AI26" i="2"/>
  <c r="AJ26" i="2" s="1"/>
  <c r="AI27" i="2"/>
  <c r="AJ27" i="2" s="1"/>
  <c r="AI28" i="2"/>
  <c r="AJ28" i="2" s="1"/>
  <c r="AI29" i="2"/>
  <c r="AJ29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6" i="2"/>
  <c r="AJ36" i="2" s="1"/>
  <c r="AI37" i="2"/>
  <c r="AJ37" i="2" s="1"/>
  <c r="AI38" i="2"/>
  <c r="AJ38" i="2" s="1"/>
  <c r="AI39" i="2"/>
  <c r="AJ39" i="2" s="1"/>
  <c r="AI40" i="2"/>
  <c r="AJ40" i="2" s="1"/>
  <c r="AI41" i="2"/>
  <c r="AJ41" i="2" s="1"/>
  <c r="AI42" i="2"/>
  <c r="AJ42" i="2" s="1"/>
  <c r="AI43" i="2"/>
  <c r="AJ43" i="2" s="1"/>
  <c r="AI44" i="2"/>
  <c r="AJ44" i="2" s="1"/>
  <c r="AI45" i="2"/>
  <c r="AJ45" i="2" s="1"/>
  <c r="AI46" i="2"/>
  <c r="AJ46" i="2" s="1"/>
  <c r="AI47" i="2"/>
  <c r="AJ47" i="2" s="1"/>
  <c r="AI48" i="2"/>
  <c r="AJ48" i="2" s="1"/>
  <c r="AI49" i="2"/>
  <c r="AJ49" i="2" s="1"/>
  <c r="AI50" i="2"/>
  <c r="AJ50" i="2" s="1"/>
  <c r="AI51" i="2"/>
  <c r="AJ51" i="2" s="1"/>
  <c r="AI52" i="2"/>
  <c r="AJ52" i="2" s="1"/>
  <c r="AI53" i="2"/>
  <c r="AJ53" i="2" s="1"/>
  <c r="AI54" i="2"/>
  <c r="AJ54" i="2" s="1"/>
  <c r="AI55" i="2"/>
  <c r="AJ55" i="2" s="1"/>
  <c r="AI56" i="2"/>
  <c r="AJ56" i="2" s="1"/>
  <c r="AI57" i="2"/>
  <c r="AJ57" i="2" s="1"/>
  <c r="AI58" i="2"/>
  <c r="AJ58" i="2" s="1"/>
  <c r="AI59" i="2"/>
  <c r="AJ59" i="2" s="1"/>
  <c r="AI60" i="2"/>
  <c r="AJ60" i="2" s="1"/>
  <c r="AI61" i="2"/>
  <c r="AJ61" i="2" s="1"/>
  <c r="AI62" i="2"/>
  <c r="AJ62" i="2" s="1"/>
  <c r="AI63" i="2"/>
  <c r="AJ63" i="2" s="1"/>
  <c r="AI64" i="2"/>
  <c r="AJ64" i="2" s="1"/>
  <c r="AI65" i="2"/>
  <c r="AJ65" i="2" s="1"/>
  <c r="AI66" i="2"/>
  <c r="AJ66" i="2" s="1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I73" i="2"/>
  <c r="AJ73" i="2" s="1"/>
  <c r="AI74" i="2"/>
  <c r="AJ74" i="2" s="1"/>
  <c r="AI75" i="2"/>
  <c r="AJ75" i="2" s="1"/>
  <c r="AI76" i="2"/>
  <c r="AJ76" i="2" s="1"/>
  <c r="AI77" i="2"/>
  <c r="AJ77" i="2" s="1"/>
  <c r="AI78" i="2"/>
  <c r="AJ78" i="2"/>
  <c r="AI79" i="2"/>
  <c r="AJ79" i="2" s="1"/>
  <c r="AI80" i="2"/>
  <c r="AJ80" i="2" s="1"/>
  <c r="AI81" i="2"/>
  <c r="AJ81" i="2" s="1"/>
  <c r="AI82" i="2"/>
  <c r="AJ82" i="2" s="1"/>
  <c r="AI83" i="2"/>
  <c r="AJ83" i="2" s="1"/>
  <c r="AI84" i="2"/>
  <c r="AJ84" i="2"/>
  <c r="AI85" i="2"/>
  <c r="AJ85" i="2" s="1"/>
  <c r="AI86" i="2"/>
  <c r="AJ86" i="2" s="1"/>
  <c r="AI87" i="2"/>
  <c r="AJ87" i="2" s="1"/>
  <c r="AI88" i="2"/>
  <c r="AJ88" i="2" s="1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I96" i="2"/>
  <c r="AJ96" i="2" s="1"/>
  <c r="AI97" i="2"/>
  <c r="AJ97" i="2" s="1"/>
  <c r="AI98" i="2"/>
  <c r="AJ98" i="2" s="1"/>
  <c r="AI99" i="2"/>
  <c r="AJ99" i="2" s="1"/>
  <c r="AI100" i="2"/>
  <c r="AJ100" i="2" s="1"/>
  <c r="AI101" i="2"/>
  <c r="AJ101" i="2" s="1"/>
  <c r="AI102" i="2"/>
  <c r="AJ102" i="2" s="1"/>
  <c r="AI103" i="2"/>
  <c r="AJ103" i="2" s="1"/>
  <c r="AI104" i="2"/>
  <c r="AJ104" i="2" s="1"/>
  <c r="AI105" i="2"/>
  <c r="AJ105" i="2" s="1"/>
  <c r="AI106" i="2"/>
  <c r="AJ106" i="2" s="1"/>
  <c r="AI107" i="2"/>
  <c r="AJ107" i="2" s="1"/>
  <c r="AI108" i="2"/>
  <c r="AJ108" i="2" s="1"/>
  <c r="AI109" i="2"/>
  <c r="AJ109" i="2" s="1"/>
  <c r="AI110" i="2"/>
  <c r="AJ110" i="2" s="1"/>
  <c r="AI111" i="2"/>
  <c r="AJ111" i="2" s="1"/>
  <c r="AI112" i="2"/>
  <c r="AJ112" i="2" s="1"/>
  <c r="AI113" i="2"/>
  <c r="AJ113" i="2" s="1"/>
  <c r="AI114" i="2"/>
  <c r="AJ114" i="2" s="1"/>
  <c r="AI115" i="2"/>
  <c r="AJ115" i="2" s="1"/>
  <c r="AI116" i="2"/>
  <c r="AJ116" i="2" s="1"/>
  <c r="AI117" i="2"/>
  <c r="AJ117" i="2" s="1"/>
  <c r="AI118" i="2"/>
  <c r="AJ118" i="2" s="1"/>
  <c r="AI119" i="2"/>
  <c r="AJ119" i="2" s="1"/>
  <c r="AI120" i="2"/>
  <c r="AJ120" i="2" s="1"/>
  <c r="AI121" i="2"/>
  <c r="AJ121" i="2" s="1"/>
  <c r="AI122" i="2"/>
  <c r="AJ122" i="2" s="1"/>
  <c r="AI123" i="2"/>
  <c r="AJ123" i="2" s="1"/>
  <c r="AI124" i="2"/>
  <c r="AJ124" i="2" s="1"/>
  <c r="AI125" i="2"/>
  <c r="AJ125" i="2" s="1"/>
  <c r="AI126" i="2"/>
  <c r="AJ126" i="2" s="1"/>
  <c r="AI127" i="2"/>
  <c r="AJ127" i="2" s="1"/>
  <c r="AI128" i="2"/>
  <c r="AJ128" i="2" s="1"/>
  <c r="AI129" i="2"/>
  <c r="AJ129" i="2" s="1"/>
  <c r="AI130" i="2"/>
  <c r="AJ130" i="2" s="1"/>
  <c r="AI131" i="2"/>
  <c r="AJ131" i="2" s="1"/>
  <c r="AI132" i="2"/>
  <c r="AJ132" i="2" s="1"/>
  <c r="AI133" i="2"/>
  <c r="AJ133" i="2" s="1"/>
  <c r="AI134" i="2"/>
  <c r="AJ134" i="2" s="1"/>
  <c r="AI135" i="2"/>
  <c r="AJ135" i="2" s="1"/>
  <c r="AI136" i="2"/>
  <c r="AJ136" i="2" s="1"/>
  <c r="AI137" i="2"/>
  <c r="AJ137" i="2" s="1"/>
  <c r="AI138" i="2"/>
  <c r="AJ138" i="2" s="1"/>
  <c r="AI139" i="2"/>
  <c r="AJ139" i="2" s="1"/>
  <c r="AI140" i="2"/>
  <c r="AJ140" i="2" s="1"/>
  <c r="AI141" i="2"/>
  <c r="AJ141" i="2" s="1"/>
  <c r="AI142" i="2"/>
  <c r="AJ142" i="2"/>
  <c r="AI143" i="2"/>
  <c r="AJ143" i="2" s="1"/>
  <c r="AI144" i="2"/>
  <c r="AJ144" i="2" s="1"/>
  <c r="AI145" i="2"/>
  <c r="AJ145" i="2" s="1"/>
  <c r="AI146" i="2"/>
  <c r="AJ146" i="2" s="1"/>
  <c r="AI147" i="2"/>
  <c r="AJ147" i="2" s="1"/>
  <c r="AI148" i="2"/>
  <c r="AJ148" i="2" s="1"/>
  <c r="AI149" i="2"/>
  <c r="AJ149" i="2" s="1"/>
  <c r="AI150" i="2"/>
  <c r="AJ150" i="2" s="1"/>
  <c r="AI151" i="2"/>
  <c r="AJ151" i="2" s="1"/>
  <c r="AI152" i="2"/>
  <c r="AJ152" i="2"/>
  <c r="AI153" i="2"/>
  <c r="AJ153" i="2" s="1"/>
  <c r="AI154" i="2"/>
  <c r="AJ154" i="2" s="1"/>
  <c r="AI155" i="2"/>
  <c r="AJ155" i="2" s="1"/>
  <c r="AI156" i="2"/>
  <c r="AJ156" i="2" s="1"/>
  <c r="AI157" i="2"/>
  <c r="AJ157" i="2" s="1"/>
  <c r="AI158" i="2"/>
  <c r="AJ158" i="2" s="1"/>
  <c r="AI159" i="2"/>
  <c r="AJ159" i="2" s="1"/>
  <c r="AI160" i="2"/>
  <c r="AJ160" i="2" s="1"/>
  <c r="AI161" i="2"/>
  <c r="AJ161" i="2" s="1"/>
  <c r="AI162" i="2"/>
  <c r="AJ162" i="2" s="1"/>
  <c r="AI163" i="2"/>
  <c r="AJ163" i="2" s="1"/>
  <c r="AI164" i="2"/>
  <c r="AJ164" i="2" s="1"/>
  <c r="AI165" i="2"/>
  <c r="AJ165" i="2" s="1"/>
  <c r="AI166" i="2"/>
  <c r="AJ166" i="2" s="1"/>
  <c r="AI167" i="2"/>
  <c r="AJ167" i="2" s="1"/>
  <c r="AI168" i="2"/>
  <c r="AJ168" i="2" s="1"/>
  <c r="AI169" i="2"/>
  <c r="AJ169" i="2" s="1"/>
  <c r="AI170" i="2"/>
  <c r="AJ170" i="2" s="1"/>
  <c r="AI171" i="2"/>
  <c r="AJ171" i="2" s="1"/>
  <c r="AI172" i="2"/>
  <c r="AJ172" i="2" s="1"/>
  <c r="AI173" i="2"/>
  <c r="AJ173" i="2" s="1"/>
  <c r="AI174" i="2"/>
  <c r="AJ174" i="2" s="1"/>
  <c r="AI175" i="2"/>
  <c r="AJ175" i="2" s="1"/>
  <c r="AI176" i="2"/>
  <c r="AJ176" i="2" s="1"/>
  <c r="AI177" i="2"/>
  <c r="AJ177" i="2" s="1"/>
  <c r="AI178" i="2"/>
  <c r="AJ178" i="2" s="1"/>
  <c r="AI179" i="2"/>
  <c r="AJ179" i="2" s="1"/>
  <c r="AI180" i="2"/>
  <c r="AJ180" i="2" s="1"/>
  <c r="AI181" i="2"/>
  <c r="AJ181" i="2" s="1"/>
  <c r="AI182" i="2"/>
  <c r="AJ182" i="2" s="1"/>
  <c r="AI183" i="2"/>
  <c r="AJ183" i="2" s="1"/>
  <c r="AI184" i="2"/>
  <c r="AJ184" i="2" s="1"/>
  <c r="AI185" i="2"/>
  <c r="AJ185" i="2" s="1"/>
  <c r="AI186" i="2"/>
  <c r="AJ186" i="2" s="1"/>
  <c r="AI187" i="2"/>
  <c r="AJ187" i="2" s="1"/>
  <c r="AI188" i="2"/>
  <c r="AJ188" i="2" s="1"/>
  <c r="AI189" i="2"/>
  <c r="AJ189" i="2" s="1"/>
  <c r="AI190" i="2"/>
  <c r="AJ190" i="2" s="1"/>
  <c r="AI191" i="2"/>
  <c r="AJ191" i="2" s="1"/>
  <c r="AI192" i="2"/>
  <c r="AJ192" i="2" s="1"/>
  <c r="AI193" i="2"/>
  <c r="AJ193" i="2" s="1"/>
  <c r="AI194" i="2"/>
  <c r="AJ194" i="2" s="1"/>
  <c r="AI195" i="2"/>
  <c r="AJ195" i="2" s="1"/>
  <c r="AI196" i="2"/>
  <c r="AJ196" i="2" s="1"/>
  <c r="AI197" i="2"/>
  <c r="AJ197" i="2" s="1"/>
  <c r="AI198" i="2"/>
  <c r="AJ198" i="2" s="1"/>
  <c r="AI199" i="2"/>
  <c r="AJ199" i="2" s="1"/>
  <c r="AI200" i="2"/>
  <c r="AJ200" i="2" s="1"/>
  <c r="AI201" i="2"/>
  <c r="AJ201" i="2" s="1"/>
  <c r="AI202" i="2"/>
  <c r="AJ202" i="2" s="1"/>
  <c r="AI203" i="2"/>
  <c r="AJ203" i="2" s="1"/>
  <c r="AI204" i="2"/>
  <c r="AJ204" i="2" s="1"/>
  <c r="AI205" i="2"/>
  <c r="AJ205" i="2" s="1"/>
  <c r="AI206" i="2"/>
  <c r="AJ206" i="2" s="1"/>
  <c r="AI207" i="2"/>
  <c r="AJ207" i="2" s="1"/>
  <c r="AI208" i="2"/>
  <c r="AJ208" i="2" s="1"/>
  <c r="AI209" i="2"/>
  <c r="AJ209" i="2" s="1"/>
  <c r="AI210" i="2"/>
  <c r="AJ210" i="2" s="1"/>
  <c r="AI211" i="2"/>
  <c r="AJ211" i="2" s="1"/>
  <c r="AI212" i="2"/>
  <c r="AJ212" i="2" s="1"/>
  <c r="AI213" i="2"/>
  <c r="AJ213" i="2" s="1"/>
  <c r="AI214" i="2"/>
  <c r="AJ214" i="2" s="1"/>
  <c r="AI215" i="2"/>
  <c r="AJ215" i="2" s="1"/>
  <c r="AI216" i="2"/>
  <c r="AJ216" i="2" s="1"/>
  <c r="AI217" i="2"/>
  <c r="AJ217" i="2" s="1"/>
  <c r="AI218" i="2"/>
  <c r="AJ218" i="2" s="1"/>
  <c r="AI219" i="2"/>
  <c r="AJ219" i="2"/>
  <c r="AI220" i="2"/>
  <c r="AJ220" i="2" s="1"/>
  <c r="AI221" i="2"/>
  <c r="AJ221" i="2" s="1"/>
  <c r="AI222" i="2"/>
  <c r="AJ222" i="2" s="1"/>
  <c r="AI223" i="2"/>
  <c r="AJ223" i="2" s="1"/>
  <c r="AI224" i="2"/>
  <c r="AJ224" i="2" s="1"/>
  <c r="AI225" i="2"/>
  <c r="AJ225" i="2" s="1"/>
  <c r="AI226" i="2"/>
  <c r="AJ226" i="2" s="1"/>
  <c r="AI227" i="2"/>
  <c r="AJ227" i="2" s="1"/>
  <c r="AI228" i="2"/>
  <c r="AJ228" i="2" s="1"/>
  <c r="AI229" i="2"/>
  <c r="AJ229" i="2" s="1"/>
  <c r="AI230" i="2"/>
  <c r="AJ230" i="2" s="1"/>
  <c r="AI231" i="2"/>
  <c r="AJ231" i="2" s="1"/>
  <c r="AI232" i="2"/>
  <c r="AJ232" i="2" s="1"/>
  <c r="AI233" i="2"/>
  <c r="AJ233" i="2"/>
  <c r="AI234" i="2"/>
  <c r="AJ234" i="2" s="1"/>
  <c r="AI235" i="2"/>
  <c r="AJ235" i="2" s="1"/>
  <c r="AI236" i="2"/>
  <c r="AJ236" i="2" s="1"/>
  <c r="AI237" i="2"/>
  <c r="AJ237" i="2" s="1"/>
  <c r="AI238" i="2"/>
  <c r="AJ238" i="2" s="1"/>
  <c r="AI239" i="2"/>
  <c r="AJ239" i="2" s="1"/>
  <c r="AI240" i="2"/>
  <c r="AJ240" i="2" s="1"/>
  <c r="AI241" i="2"/>
  <c r="AJ241" i="2" s="1"/>
  <c r="AI242" i="2"/>
  <c r="AJ242" i="2" s="1"/>
  <c r="AI243" i="2"/>
  <c r="AJ243" i="2" s="1"/>
  <c r="AI244" i="2"/>
  <c r="AJ244" i="2" s="1"/>
  <c r="AI245" i="2"/>
  <c r="AJ245" i="2" s="1"/>
  <c r="AI246" i="2"/>
  <c r="AJ246" i="2" s="1"/>
  <c r="AI247" i="2"/>
  <c r="AJ247" i="2" s="1"/>
  <c r="AI248" i="2"/>
  <c r="AJ248" i="2" s="1"/>
  <c r="AI249" i="2"/>
  <c r="AJ249" i="2" s="1"/>
  <c r="AI250" i="2"/>
  <c r="AJ250" i="2" s="1"/>
  <c r="AI251" i="2"/>
  <c r="AJ251" i="2" s="1"/>
  <c r="AI252" i="2"/>
  <c r="AJ252" i="2" s="1"/>
  <c r="AI253" i="2"/>
  <c r="AJ253" i="2" s="1"/>
  <c r="AI254" i="2"/>
  <c r="AJ254" i="2" s="1"/>
  <c r="AI255" i="2"/>
  <c r="AJ255" i="2" s="1"/>
  <c r="AI256" i="2"/>
  <c r="AJ256" i="2" s="1"/>
  <c r="AI257" i="2"/>
  <c r="AJ257" i="2" s="1"/>
  <c r="AI258" i="2"/>
  <c r="AJ258" i="2" s="1"/>
  <c r="AI259" i="2"/>
  <c r="AJ259" i="2" s="1"/>
  <c r="AI260" i="2"/>
  <c r="AJ260" i="2" s="1"/>
  <c r="AI261" i="2"/>
  <c r="AJ261" i="2" s="1"/>
  <c r="AI262" i="2"/>
  <c r="AJ262" i="2" s="1"/>
  <c r="AI263" i="2"/>
  <c r="AJ263" i="2" s="1"/>
  <c r="AI264" i="2"/>
  <c r="AJ264" i="2" s="1"/>
  <c r="AI265" i="2"/>
  <c r="AJ265" i="2" s="1"/>
  <c r="AI266" i="2"/>
  <c r="AJ266" i="2" s="1"/>
  <c r="AI267" i="2"/>
  <c r="AJ267" i="2" s="1"/>
  <c r="AI268" i="2"/>
  <c r="AJ268" i="2" s="1"/>
  <c r="AI269" i="2"/>
  <c r="AJ269" i="2" s="1"/>
  <c r="AI270" i="2"/>
  <c r="AJ270" i="2" s="1"/>
  <c r="AI19" i="2"/>
  <c r="Q13" i="4" l="1"/>
  <c r="Q10" i="4"/>
  <c r="Q51" i="4"/>
  <c r="Q17" i="4"/>
  <c r="Q69" i="4"/>
  <c r="Q12" i="4"/>
  <c r="Q57" i="4"/>
  <c r="O1" i="4"/>
  <c r="Q58" i="4"/>
  <c r="Q61" i="4"/>
  <c r="Q23" i="4"/>
  <c r="Q71" i="4"/>
  <c r="Q31" i="4"/>
  <c r="Q53" i="4"/>
  <c r="Q37" i="4"/>
  <c r="Q50" i="4"/>
  <c r="Q70" i="4"/>
  <c r="Q56" i="4"/>
  <c r="Q60" i="4"/>
  <c r="Q62" i="4"/>
  <c r="Q45" i="4"/>
  <c r="Q86" i="4"/>
  <c r="Q35" i="4"/>
  <c r="Q29" i="4"/>
  <c r="Q80" i="4"/>
  <c r="O2" i="4"/>
  <c r="Q59" i="4"/>
  <c r="Q48" i="4"/>
  <c r="Q36" i="4"/>
  <c r="Q21" i="4"/>
  <c r="Q6" i="4"/>
  <c r="Q28" i="4"/>
  <c r="Q79" i="4"/>
  <c r="Q75" i="4"/>
  <c r="Q67" i="4"/>
  <c r="Q40" i="4"/>
  <c r="Q30" i="4"/>
  <c r="Q73" i="4"/>
  <c r="Q22" i="4"/>
  <c r="Q39" i="4"/>
  <c r="Q43" i="4"/>
  <c r="Q78" i="4"/>
  <c r="Q9" i="4"/>
  <c r="Q72" i="4"/>
  <c r="Q16" i="4"/>
  <c r="Q14" i="4"/>
  <c r="Q19" i="4"/>
  <c r="Q26" i="4"/>
  <c r="Q81" i="4"/>
  <c r="Q85" i="4"/>
  <c r="Q8" i="4"/>
  <c r="Q65" i="4"/>
  <c r="Q15" i="4"/>
  <c r="Q38" i="4"/>
  <c r="Q32" i="4"/>
  <c r="Q18" i="4"/>
  <c r="Q34" i="4"/>
  <c r="Q68" i="4"/>
  <c r="Q52" i="4"/>
  <c r="Q20" i="4"/>
  <c r="Q47" i="4"/>
  <c r="Q66" i="4"/>
  <c r="Q84" i="4"/>
  <c r="Q25" i="4"/>
  <c r="Q33" i="4"/>
  <c r="Q83" i="4"/>
  <c r="N2" i="4"/>
  <c r="Q27" i="4"/>
  <c r="Q77" i="4"/>
  <c r="Q42" i="4"/>
  <c r="N1" i="4"/>
  <c r="P1" i="4"/>
  <c r="P2" i="4"/>
  <c r="Q7" i="4"/>
  <c r="Q55" i="4"/>
  <c r="Q24" i="4"/>
  <c r="Q41" i="4"/>
  <c r="Q49" i="4"/>
  <c r="Q88" i="4"/>
  <c r="Q87" i="4"/>
  <c r="Q5" i="4"/>
  <c r="Q44" i="4"/>
  <c r="Q64" i="4"/>
  <c r="Q82" i="4"/>
  <c r="Q54" i="4"/>
  <c r="Q63" i="4"/>
  <c r="Q11" i="4"/>
  <c r="Q76" i="4"/>
  <c r="Q46" i="4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19" i="2"/>
  <c r="AD21" i="2"/>
  <c r="AD22" i="2"/>
  <c r="AD23" i="2"/>
  <c r="AD24" i="2"/>
  <c r="AD25" i="2"/>
  <c r="AD26" i="2"/>
  <c r="AD27" i="2"/>
  <c r="AD28" i="2"/>
  <c r="AD29" i="2"/>
  <c r="AE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E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E103" i="2"/>
  <c r="AD104" i="2"/>
  <c r="AD105" i="2"/>
  <c r="AD106" i="2"/>
  <c r="AE107" i="2"/>
  <c r="AE108" i="2"/>
  <c r="AE109" i="2"/>
  <c r="AE110" i="2"/>
  <c r="AD111" i="2"/>
  <c r="AE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E130" i="2"/>
  <c r="AD131" i="2"/>
  <c r="AD132" i="2"/>
  <c r="AD133" i="2"/>
  <c r="AE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0" i="2"/>
  <c r="C101" i="1"/>
  <c r="C100" i="1"/>
  <c r="C99" i="1"/>
  <c r="C98" i="1"/>
  <c r="C97" i="1"/>
  <c r="AG96" i="1"/>
  <c r="AF96" i="1"/>
  <c r="AB96" i="1" s="1"/>
  <c r="C96" i="1"/>
  <c r="AG95" i="1"/>
  <c r="AF95" i="1"/>
  <c r="AB95" i="1" s="1"/>
  <c r="C95" i="1"/>
  <c r="AI94" i="1"/>
  <c r="AH94" i="1"/>
  <c r="AD94" i="1" s="1"/>
  <c r="C94" i="1"/>
  <c r="AI93" i="1"/>
  <c r="AH93" i="1"/>
  <c r="AD93" i="1"/>
  <c r="C93" i="1"/>
  <c r="AI92" i="1"/>
  <c r="AH92" i="1"/>
  <c r="AD92" i="1" s="1"/>
  <c r="C92" i="1"/>
  <c r="AI91" i="1"/>
  <c r="AH91" i="1"/>
  <c r="AD91" i="1" s="1"/>
  <c r="C91" i="1"/>
  <c r="AG90" i="1"/>
  <c r="AF90" i="1"/>
  <c r="AB90" i="1" s="1"/>
  <c r="C90" i="1"/>
  <c r="AG89" i="1"/>
  <c r="AF89" i="1"/>
  <c r="AB89" i="1" s="1"/>
  <c r="C89" i="1"/>
  <c r="AG88" i="1"/>
  <c r="AF88" i="1"/>
  <c r="AB88" i="1" s="1"/>
  <c r="C88" i="1"/>
  <c r="AG87" i="1"/>
  <c r="AF87" i="1"/>
  <c r="AB87" i="1" s="1"/>
  <c r="C87" i="1"/>
  <c r="AG86" i="1"/>
  <c r="AF86" i="1"/>
  <c r="AB86" i="1" s="1"/>
  <c r="C86" i="1"/>
  <c r="AG85" i="1"/>
  <c r="AF85" i="1"/>
  <c r="AB85" i="1" s="1"/>
  <c r="C85" i="1"/>
  <c r="AG84" i="1"/>
  <c r="AF84" i="1"/>
  <c r="AB84" i="1" s="1"/>
  <c r="C84" i="1"/>
  <c r="AG83" i="1"/>
  <c r="AF83" i="1"/>
  <c r="AB83" i="1" s="1"/>
  <c r="C83" i="1"/>
  <c r="AI82" i="1"/>
  <c r="AH82" i="1"/>
  <c r="AD82" i="1" s="1"/>
  <c r="C82" i="1"/>
  <c r="AG81" i="1"/>
  <c r="AF81" i="1"/>
  <c r="AB81" i="1" s="1"/>
  <c r="C81" i="1"/>
  <c r="AG80" i="1"/>
  <c r="AF80" i="1"/>
  <c r="AB80" i="1" s="1"/>
  <c r="C80" i="1"/>
  <c r="AG79" i="1"/>
  <c r="AF79" i="1"/>
  <c r="AB79" i="1" s="1"/>
  <c r="C79" i="1"/>
  <c r="AG78" i="1"/>
  <c r="AF78" i="1"/>
  <c r="AB78" i="1" s="1"/>
  <c r="C78" i="1"/>
  <c r="AG77" i="1"/>
  <c r="AF77" i="1"/>
  <c r="AB77" i="1" s="1"/>
  <c r="C77" i="1"/>
  <c r="AG76" i="1"/>
  <c r="AF76" i="1"/>
  <c r="AB76" i="1" s="1"/>
  <c r="C76" i="1"/>
  <c r="AG75" i="1"/>
  <c r="AF75" i="1"/>
  <c r="AB75" i="1" s="1"/>
  <c r="C75" i="1"/>
  <c r="AG74" i="1"/>
  <c r="AF74" i="1"/>
  <c r="AB74" i="1" s="1"/>
  <c r="C74" i="1"/>
  <c r="AG73" i="1"/>
  <c r="AF73" i="1"/>
  <c r="AB73" i="1" s="1"/>
  <c r="C73" i="1"/>
  <c r="AG72" i="1"/>
  <c r="AF72" i="1"/>
  <c r="AB72" i="1" s="1"/>
  <c r="C72" i="1"/>
  <c r="AG71" i="1"/>
  <c r="AF71" i="1"/>
  <c r="AB71" i="1" s="1"/>
  <c r="C71" i="1"/>
  <c r="AG70" i="1"/>
  <c r="AF70" i="1"/>
  <c r="AB70" i="1" s="1"/>
  <c r="C70" i="1"/>
  <c r="AG69" i="1"/>
  <c r="AF69" i="1"/>
  <c r="AB69" i="1" s="1"/>
  <c r="C69" i="1"/>
  <c r="AG68" i="1"/>
  <c r="AF68" i="1"/>
  <c r="AB68" i="1" s="1"/>
  <c r="C68" i="1"/>
  <c r="AG67" i="1"/>
  <c r="AF67" i="1"/>
  <c r="AB67" i="1" s="1"/>
  <c r="C67" i="1"/>
  <c r="AG66" i="1"/>
  <c r="AF66" i="1"/>
  <c r="AB66" i="1" s="1"/>
  <c r="C66" i="1"/>
  <c r="AG65" i="1"/>
  <c r="AF65" i="1"/>
  <c r="AB65" i="1" s="1"/>
  <c r="C65" i="1"/>
  <c r="AG64" i="1"/>
  <c r="AF64" i="1"/>
  <c r="AB64" i="1" s="1"/>
  <c r="C64" i="1"/>
  <c r="AG63" i="1"/>
  <c r="AF63" i="1"/>
  <c r="AB63" i="1" s="1"/>
  <c r="C63" i="1"/>
  <c r="AG62" i="1"/>
  <c r="AF62" i="1"/>
  <c r="AB62" i="1" s="1"/>
  <c r="C62" i="1"/>
  <c r="AG61" i="1"/>
  <c r="AF61" i="1"/>
  <c r="AB61" i="1" s="1"/>
  <c r="C61" i="1"/>
  <c r="AG60" i="1"/>
  <c r="AF60" i="1"/>
  <c r="AB60" i="1" s="1"/>
  <c r="C60" i="1"/>
  <c r="AG59" i="1"/>
  <c r="AF59" i="1"/>
  <c r="AB59" i="1" s="1"/>
  <c r="C59" i="1"/>
  <c r="AG58" i="1"/>
  <c r="AF58" i="1"/>
  <c r="AB58" i="1" s="1"/>
  <c r="C58" i="1"/>
  <c r="AG57" i="1"/>
  <c r="AF57" i="1"/>
  <c r="AB57" i="1" s="1"/>
  <c r="C57" i="1"/>
  <c r="AG56" i="1"/>
  <c r="AF56" i="1"/>
  <c r="AB56" i="1" s="1"/>
  <c r="C56" i="1"/>
  <c r="AG55" i="1"/>
  <c r="AF55" i="1"/>
  <c r="AB55" i="1" s="1"/>
  <c r="C55" i="1"/>
  <c r="AG54" i="1"/>
  <c r="AF54" i="1"/>
  <c r="AB54" i="1" s="1"/>
  <c r="C54" i="1"/>
  <c r="AG53" i="1"/>
  <c r="AF53" i="1"/>
  <c r="AB53" i="1" s="1"/>
  <c r="C53" i="1"/>
  <c r="AG52" i="1"/>
  <c r="AF52" i="1"/>
  <c r="AB52" i="1" s="1"/>
  <c r="C52" i="1"/>
  <c r="AG51" i="1"/>
  <c r="AF51" i="1"/>
  <c r="AB51" i="1" s="1"/>
  <c r="C51" i="1"/>
  <c r="AG50" i="1"/>
  <c r="AF50" i="1"/>
  <c r="AB50" i="1" s="1"/>
  <c r="C50" i="1"/>
  <c r="AG49" i="1"/>
  <c r="AF49" i="1"/>
  <c r="AB49" i="1" s="1"/>
  <c r="C49" i="1"/>
  <c r="AG48" i="1"/>
  <c r="AF48" i="1"/>
  <c r="AB48" i="1" s="1"/>
  <c r="C48" i="1"/>
  <c r="AG47" i="1"/>
  <c r="AF47" i="1"/>
  <c r="AB47" i="1" s="1"/>
  <c r="C47" i="1"/>
  <c r="AG46" i="1"/>
  <c r="AF46" i="1"/>
  <c r="AB46" i="1" s="1"/>
  <c r="C46" i="1"/>
  <c r="AG45" i="1"/>
  <c r="AF45" i="1"/>
  <c r="AB45" i="1" s="1"/>
  <c r="C45" i="1"/>
  <c r="AG44" i="1"/>
  <c r="AF44" i="1"/>
  <c r="AB44" i="1" s="1"/>
  <c r="C44" i="1"/>
  <c r="AG43" i="1"/>
  <c r="AF43" i="1"/>
  <c r="AB43" i="1" s="1"/>
  <c r="C43" i="1"/>
  <c r="AG42" i="1"/>
  <c r="AF42" i="1"/>
  <c r="AB42" i="1" s="1"/>
  <c r="C42" i="1"/>
  <c r="AG41" i="1"/>
  <c r="AF41" i="1"/>
  <c r="AB41" i="1" s="1"/>
  <c r="C41" i="1"/>
  <c r="AG40" i="1"/>
  <c r="AF40" i="1"/>
  <c r="AB40" i="1" s="1"/>
  <c r="C40" i="1"/>
  <c r="AI39" i="1"/>
  <c r="AH39" i="1"/>
  <c r="AD39" i="1" s="1"/>
  <c r="C39" i="1"/>
  <c r="AI38" i="1"/>
  <c r="AH38" i="1"/>
  <c r="AD38" i="1" s="1"/>
  <c r="C38" i="1"/>
  <c r="AI37" i="1"/>
  <c r="AH37" i="1"/>
  <c r="AD37" i="1" s="1"/>
  <c r="C37" i="1"/>
  <c r="AI36" i="1"/>
  <c r="AH36" i="1"/>
  <c r="AD36" i="1" s="1"/>
  <c r="C36" i="1"/>
  <c r="AG35" i="1"/>
  <c r="AF35" i="1"/>
  <c r="AB35" i="1" s="1"/>
  <c r="C35" i="1"/>
  <c r="AG34" i="1"/>
  <c r="AF34" i="1"/>
  <c r="AB34" i="1" s="1"/>
  <c r="C34" i="1"/>
  <c r="AI33" i="1"/>
  <c r="AH33" i="1"/>
  <c r="AD33" i="1" s="1"/>
  <c r="C33" i="1"/>
  <c r="AG32" i="1"/>
  <c r="AF32" i="1"/>
  <c r="AB32" i="1" s="1"/>
  <c r="C32" i="1"/>
  <c r="AG31" i="1"/>
  <c r="AF31" i="1"/>
  <c r="AB31" i="1" s="1"/>
  <c r="C31" i="1"/>
  <c r="AG30" i="1"/>
  <c r="AF30" i="1"/>
  <c r="AB30" i="1" s="1"/>
  <c r="C30" i="1"/>
  <c r="AG29" i="1"/>
  <c r="AF29" i="1"/>
  <c r="AB29" i="1" s="1"/>
  <c r="C29" i="1"/>
  <c r="AG28" i="1"/>
  <c r="AF28" i="1"/>
  <c r="AB28" i="1" s="1"/>
  <c r="C28" i="1"/>
  <c r="AG27" i="1"/>
  <c r="AF27" i="1"/>
  <c r="AB27" i="1" s="1"/>
  <c r="C27" i="1"/>
  <c r="AG26" i="1"/>
  <c r="AF26" i="1"/>
  <c r="AB26" i="1" s="1"/>
  <c r="C26" i="1"/>
  <c r="AI25" i="1"/>
  <c r="AH25" i="1"/>
  <c r="AD25" i="1" s="1"/>
  <c r="C25" i="1"/>
  <c r="AG24" i="1"/>
  <c r="AF24" i="1"/>
  <c r="AB24" i="1" s="1"/>
  <c r="C24" i="1"/>
  <c r="AG23" i="1"/>
  <c r="AF23" i="1"/>
  <c r="AB23" i="1" s="1"/>
  <c r="C23" i="1"/>
  <c r="AI22" i="1"/>
  <c r="AH22" i="1"/>
  <c r="AD22" i="1" s="1"/>
  <c r="C22" i="1"/>
  <c r="AG21" i="1"/>
  <c r="AF21" i="1"/>
  <c r="AB21" i="1" s="1"/>
  <c r="C21" i="1"/>
  <c r="AG20" i="1"/>
  <c r="AF20" i="1"/>
  <c r="AB20" i="1" s="1"/>
  <c r="C20" i="1"/>
  <c r="AG19" i="1"/>
  <c r="AF19" i="1"/>
  <c r="AB19" i="1" s="1"/>
  <c r="C19" i="1"/>
  <c r="AG18" i="1"/>
  <c r="AF18" i="1"/>
  <c r="AB18" i="1" s="1"/>
  <c r="C18" i="1"/>
  <c r="AI17" i="1"/>
  <c r="AH17" i="1"/>
  <c r="AD17" i="1" s="1"/>
  <c r="C17" i="1"/>
  <c r="AG16" i="1"/>
  <c r="AF16" i="1"/>
  <c r="AB16" i="1" s="1"/>
  <c r="C16" i="1"/>
  <c r="AG15" i="1"/>
  <c r="AF15" i="1"/>
  <c r="AB15" i="1" s="1"/>
  <c r="C15" i="1"/>
  <c r="AG14" i="1"/>
  <c r="AF14" i="1"/>
  <c r="AB14" i="1" s="1"/>
  <c r="C14" i="1"/>
  <c r="AG13" i="1"/>
  <c r="AF13" i="1"/>
  <c r="AB13" i="1" s="1"/>
  <c r="C13" i="1"/>
  <c r="AI12" i="1"/>
  <c r="AH12" i="1"/>
  <c r="AD12" i="1" s="1"/>
  <c r="C12" i="1"/>
  <c r="AG11" i="1"/>
  <c r="AF11" i="1"/>
  <c r="AB11" i="1" s="1"/>
  <c r="C11" i="1"/>
  <c r="AG10" i="1"/>
  <c r="AF10" i="1"/>
  <c r="AB10" i="1" s="1"/>
  <c r="C10" i="1"/>
  <c r="AG9" i="1"/>
  <c r="AF9" i="1"/>
  <c r="AB9" i="1" s="1"/>
  <c r="C9" i="1"/>
  <c r="AG8" i="1"/>
  <c r="AF8" i="1"/>
  <c r="AB8" i="1" s="1"/>
  <c r="C8" i="1"/>
  <c r="AG7" i="1"/>
  <c r="AF7" i="1"/>
  <c r="AB7" i="1" s="1"/>
  <c r="C7" i="1"/>
  <c r="AG6" i="1"/>
  <c r="AF6" i="1"/>
  <c r="AB6" i="1" s="1"/>
  <c r="C6" i="1"/>
  <c r="AG5" i="1"/>
  <c r="AF5" i="1"/>
  <c r="AB5" i="1" s="1"/>
  <c r="C5" i="1"/>
  <c r="AG4" i="1"/>
  <c r="AF4" i="1"/>
  <c r="AB4" i="1" s="1"/>
  <c r="C4" i="1"/>
  <c r="AG3" i="1"/>
  <c r="AF3" i="1"/>
  <c r="AB3" i="1" s="1"/>
  <c r="C3" i="1"/>
  <c r="AG2" i="1"/>
  <c r="AF2" i="1"/>
  <c r="AB2" i="1" s="1"/>
  <c r="C2" i="1"/>
  <c r="Q2" i="4" l="1"/>
  <c r="Q1" i="4"/>
</calcChain>
</file>

<file path=xl/sharedStrings.xml><?xml version="1.0" encoding="utf-8"?>
<sst xmlns="http://schemas.openxmlformats.org/spreadsheetml/2006/main" count="4845" uniqueCount="246">
  <si>
    <t>Exp</t>
  </si>
  <si>
    <t>Genotype</t>
  </si>
  <si>
    <t>Type</t>
  </si>
  <si>
    <t>ALL</t>
  </si>
  <si>
    <t>ALW</t>
  </si>
  <si>
    <t>Basal tillers</t>
  </si>
  <si>
    <t>DTA</t>
  </si>
  <si>
    <t>ID</t>
  </si>
  <si>
    <t>Inf_L</t>
  </si>
  <si>
    <t>LA5</t>
  </si>
  <si>
    <t>LL5</t>
  </si>
  <si>
    <t>LL7</t>
  </si>
  <si>
    <t>LL9</t>
  </si>
  <si>
    <t>LLIR</t>
  </si>
  <si>
    <t>LW5</t>
  </si>
  <si>
    <t>LW7</t>
  </si>
  <si>
    <t>LW9</t>
  </si>
  <si>
    <t>LWIR</t>
  </si>
  <si>
    <t>PHT_B_FL</t>
  </si>
  <si>
    <t>PHT_B_Inf</t>
  </si>
  <si>
    <t>Phylochron</t>
  </si>
  <si>
    <t>PTT</t>
  </si>
  <si>
    <t>RAD_FEL_TT</t>
  </si>
  <si>
    <t>S_D</t>
  </si>
  <si>
    <t>T_Fert</t>
  </si>
  <si>
    <t>Tiller_Max</t>
  </si>
  <si>
    <t>Tmax_9th</t>
  </si>
  <si>
    <t>TNL</t>
  </si>
  <si>
    <t>TPH</t>
  </si>
  <si>
    <t>N_TT</t>
  </si>
  <si>
    <t>S/D index</t>
  </si>
  <si>
    <t>Average</t>
  </si>
  <si>
    <t>A1*8_B010054/R993396</t>
  </si>
  <si>
    <t>A1*8_B012223/R986087-2-4-1</t>
  </si>
  <si>
    <t>A1*F_A35/R986087-2-4-1</t>
  </si>
  <si>
    <t>A1*F_B923296/QL12</t>
  </si>
  <si>
    <t>A1*F_B923296/QL36</t>
  </si>
  <si>
    <t>A1*F_B923296/R9188</t>
  </si>
  <si>
    <t>A1*F_B923296/R931945-2-2</t>
  </si>
  <si>
    <t>A1*F_B923296/R986087-2-4-1</t>
  </si>
  <si>
    <t>A1*F_B923296/R993396</t>
  </si>
  <si>
    <t>A1*F_B923296/SC56-14E</t>
  </si>
  <si>
    <t>A1*F_B923296/SC62C</t>
  </si>
  <si>
    <t>A1*F_B923296/Tx7000</t>
  </si>
  <si>
    <t>A1*F_B963676/F6_R03132-74</t>
  </si>
  <si>
    <t>A1*F_B963676/R986087-2-4-1</t>
  </si>
  <si>
    <t>A1*F_B963676/R993396</t>
  </si>
  <si>
    <t>A1*F_QL33/F5_R03132-74</t>
  </si>
  <si>
    <t>A1*F_QL33/QL12</t>
  </si>
  <si>
    <t>A1*F_QL33/QL36</t>
  </si>
  <si>
    <t>A1*F_QL33/R9188</t>
  </si>
  <si>
    <t>A1*F_QL33/R931945-2-2</t>
  </si>
  <si>
    <t>A1*F_QL33/R986087-2-4-1</t>
  </si>
  <si>
    <t>A1*F_QL33/R993396</t>
  </si>
  <si>
    <t>A1*F_QL33/SC56-14E</t>
  </si>
  <si>
    <t>A1*F_QL33/SC62C</t>
  </si>
  <si>
    <t>A1*F_QL33/Tx7000</t>
  </si>
  <si>
    <t>A35/QL12</t>
  </si>
  <si>
    <t>A35/QL36</t>
  </si>
  <si>
    <t>A35/R9188</t>
  </si>
  <si>
    <t>A35/R931945-2-2</t>
  </si>
  <si>
    <t>A35/R993396</t>
  </si>
  <si>
    <t>A35/SC56-14E</t>
  </si>
  <si>
    <t>A35/SC62C</t>
  </si>
  <si>
    <t>A35/Tx7000</t>
  </si>
  <si>
    <t>Ai4</t>
  </si>
  <si>
    <t>B010054/NIL2219-3</t>
  </si>
  <si>
    <t>B010054/NIL2290-19</t>
  </si>
  <si>
    <t>B010054/NIL6078-1</t>
  </si>
  <si>
    <t>B010054/NIL6085-9</t>
  </si>
  <si>
    <t>B010054/R03132-74</t>
  </si>
  <si>
    <t>B35</t>
  </si>
  <si>
    <t>B923296</t>
  </si>
  <si>
    <t>Dorado</t>
  </si>
  <si>
    <t>ICSV745</t>
  </si>
  <si>
    <t>IS 8525</t>
  </si>
  <si>
    <t>ISCV400</t>
  </si>
  <si>
    <t>Karper 669</t>
  </si>
  <si>
    <t>KS115</t>
  </si>
  <si>
    <t>LR2490-3</t>
  </si>
  <si>
    <t>LR9198</t>
  </si>
  <si>
    <t>M35-1</t>
  </si>
  <si>
    <t>Malisor 84-7</t>
  </si>
  <si>
    <t>MLT135</t>
  </si>
  <si>
    <t>MP531</t>
  </si>
  <si>
    <t>MR Buster</t>
  </si>
  <si>
    <t>QL12</t>
  </si>
  <si>
    <t>QL33</t>
  </si>
  <si>
    <t>QL36</t>
  </si>
  <si>
    <t>R890562</t>
  </si>
  <si>
    <t>R9188</t>
  </si>
  <si>
    <t>R931945-2-2</t>
  </si>
  <si>
    <t>R9403463-2-1</t>
  </si>
  <si>
    <t>R9733</t>
  </si>
  <si>
    <t>R993396</t>
  </si>
  <si>
    <t>R999003</t>
  </si>
  <si>
    <t>R999017</t>
  </si>
  <si>
    <t>R999066</t>
  </si>
  <si>
    <t>R999081</t>
  </si>
  <si>
    <t>R999110</t>
  </si>
  <si>
    <t>R999197</t>
  </si>
  <si>
    <t>R999218</t>
  </si>
  <si>
    <t>Rio</t>
  </si>
  <si>
    <t>RS29</t>
  </si>
  <si>
    <t>SC103-14E</t>
  </si>
  <si>
    <t>SC1075-8</t>
  </si>
  <si>
    <t>SC108C</t>
  </si>
  <si>
    <t>SC111-14E</t>
  </si>
  <si>
    <t>SC170-6-8</t>
  </si>
  <si>
    <t>SC23</t>
  </si>
  <si>
    <t>SC35C</t>
  </si>
  <si>
    <t>SC56-14E</t>
  </si>
  <si>
    <t>SC62C</t>
  </si>
  <si>
    <t>SC636-6</t>
  </si>
  <si>
    <t>SC999</t>
  </si>
  <si>
    <t>TAM422</t>
  </si>
  <si>
    <t>Tx2536</t>
  </si>
  <si>
    <t>Tx2737</t>
  </si>
  <si>
    <t>Tx2895</t>
  </si>
  <si>
    <t>Tx430</t>
  </si>
  <si>
    <t>TX623</t>
  </si>
  <si>
    <t>Tx623/NIL2219-3</t>
  </si>
  <si>
    <t>Tx623/NIL2290-19</t>
  </si>
  <si>
    <t>Tx623/NIL6078-1</t>
  </si>
  <si>
    <t>Tx623/NIL6085-9</t>
  </si>
  <si>
    <t>TX623/QL12</t>
  </si>
  <si>
    <t>TX623/QL36</t>
  </si>
  <si>
    <t>TX623/R931945-2-2</t>
  </si>
  <si>
    <t>TX623/R993396</t>
  </si>
  <si>
    <t>TX623/SC62C</t>
  </si>
  <si>
    <t>TX623/Tx7000</t>
  </si>
  <si>
    <t>TX7000</t>
  </si>
  <si>
    <t>Site</t>
  </si>
  <si>
    <t>Exp 1</t>
  </si>
  <si>
    <t>Inbred</t>
  </si>
  <si>
    <t>Commercial</t>
  </si>
  <si>
    <t>Hybrid</t>
  </si>
  <si>
    <t>Exp 2</t>
  </si>
  <si>
    <t>Exp 3</t>
  </si>
  <si>
    <t>S/D Index</t>
  </si>
  <si>
    <t>S/D</t>
  </si>
  <si>
    <t>x</t>
  </si>
  <si>
    <t>TTN5 = P + C * S/D</t>
  </si>
  <si>
    <r>
      <rPr>
        <b/>
        <sz val="11"/>
        <color rgb="FFFF0000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is propensity to tiller or the intercept on the Tn vs S/D curve - Input</t>
    </r>
  </si>
  <si>
    <r>
      <rPr>
        <b/>
        <sz val="11"/>
        <color rgb="FFFF00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a constant yet to be calculated - input</t>
    </r>
  </si>
  <si>
    <r>
      <rPr>
        <b/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is supply  calculated as  R/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Cd * LA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* Phy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</si>
  <si>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>Where R/</t>
    </r>
    <r>
      <rPr>
        <vertAlign val="superscript"/>
        <sz val="11"/>
        <color theme="1"/>
        <rFont val="Calibri"/>
        <family val="2"/>
        <scheme val="minor"/>
      </rPr>
      <t xml:space="preserve"> o</t>
    </r>
    <r>
      <rPr>
        <sz val="11"/>
        <color theme="1"/>
        <rFont val="Calibri"/>
        <family val="2"/>
        <scheme val="minor"/>
      </rPr>
      <t>Cd  is average radiation per unit thermal time over the period of leaf 5 expansion (photothermal quotient PTQ)</t>
    </r>
  </si>
  <si>
    <r>
      <t xml:space="preserve"> LA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is the area of leaf 5</t>
    </r>
  </si>
  <si>
    <r>
      <t>Phy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 is the phylochron at leaf 5 (input from thesorghum.xml - leaf_app_rate1 (41.0oCd)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</si>
  <si>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is demand calculated as 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LA</t>
    </r>
    <r>
      <rPr>
        <vertAlign val="subscript"/>
        <sz val="11"/>
        <color theme="1"/>
        <rFont val="Calibri"/>
        <family val="2"/>
        <scheme val="minor"/>
      </rPr>
      <t>9-5</t>
    </r>
  </si>
  <si>
    <r>
      <t xml:space="preserve">Where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LA</t>
    </r>
    <r>
      <rPr>
        <vertAlign val="subscript"/>
        <sz val="11"/>
        <color theme="1"/>
        <rFont val="Calibri"/>
        <family val="2"/>
        <scheme val="minor"/>
      </rPr>
      <t xml:space="preserve">9-5 </t>
    </r>
    <r>
      <rPr>
        <sz val="11"/>
        <color theme="1"/>
        <rFont val="Calibri"/>
        <family val="2"/>
        <scheme val="minor"/>
      </rPr>
      <t>is the difference in leaf area between leaf 9 and leaf 5.</t>
    </r>
  </si>
  <si>
    <t>S/D for model</t>
  </si>
  <si>
    <t>LA9</t>
  </si>
  <si>
    <t>a</t>
  </si>
  <si>
    <t>0.5 to 1.0</t>
  </si>
  <si>
    <t>1-1.5</t>
  </si>
  <si>
    <t>1.5-2</t>
  </si>
  <si>
    <t>&gt;2</t>
  </si>
  <si>
    <t>Row Labels</t>
  </si>
  <si>
    <t>Grand Total</t>
  </si>
  <si>
    <t>Column Labels</t>
  </si>
  <si>
    <t>Average of PTT</t>
  </si>
  <si>
    <t>mean</t>
  </si>
  <si>
    <t>PTT mean</t>
  </si>
  <si>
    <t>genotype</t>
  </si>
  <si>
    <t>type</t>
  </si>
  <si>
    <t>low</t>
  </si>
  <si>
    <t>lowlow</t>
  </si>
  <si>
    <t>highhigh</t>
  </si>
  <si>
    <t>medium</t>
  </si>
  <si>
    <t>high</t>
  </si>
  <si>
    <t>exp1_std</t>
  </si>
  <si>
    <t>exp2_std</t>
  </si>
  <si>
    <t>exp3_std</t>
  </si>
  <si>
    <t>mean std</t>
  </si>
  <si>
    <t>group</t>
  </si>
  <si>
    <t>med</t>
  </si>
  <si>
    <t>SG_AUS_high</t>
  </si>
  <si>
    <t>SG_AUS_MED</t>
  </si>
  <si>
    <t>SG_AUS_LOW</t>
  </si>
  <si>
    <t>SG_IND</t>
  </si>
  <si>
    <t>PM_IND</t>
  </si>
  <si>
    <t>pkc96-rcw18</t>
  </si>
  <si>
    <t>density 4</t>
  </si>
  <si>
    <t>WRajPop</t>
  </si>
  <si>
    <t>HHB67</t>
  </si>
  <si>
    <t>BJ104</t>
  </si>
  <si>
    <t>RCBIC911</t>
  </si>
  <si>
    <t>psc96</t>
  </si>
  <si>
    <t>JOD96</t>
  </si>
  <si>
    <t>density 11.1</t>
  </si>
  <si>
    <t>WRajPop_JOD96_40N</t>
  </si>
  <si>
    <t>WRajPop_JOD96_20N</t>
  </si>
  <si>
    <t>WRajPop_JOD96_0N</t>
  </si>
  <si>
    <t>GCh-low VPD</t>
  </si>
  <si>
    <t>pots</t>
  </si>
  <si>
    <t>H77</t>
  </si>
  <si>
    <t>ICMR 1029</t>
  </si>
  <si>
    <t>ICMR 1031</t>
  </si>
  <si>
    <t>ICMR 2042</t>
  </si>
  <si>
    <t>ICMR 2044</t>
  </si>
  <si>
    <t>PRLT</t>
  </si>
  <si>
    <t>GCh-high VPD</t>
  </si>
  <si>
    <t xml:space="preserve">H77 </t>
  </si>
  <si>
    <t>Tn</t>
  </si>
  <si>
    <t>density</t>
  </si>
  <si>
    <t>sowing date</t>
  </si>
  <si>
    <t>BM8A</t>
  </si>
  <si>
    <t>field low density (plants/m2) - N treatments together</t>
  </si>
  <si>
    <t>2013-14</t>
  </si>
  <si>
    <t>CRS</t>
  </si>
  <si>
    <t>K359</t>
  </si>
  <si>
    <t>K648</t>
  </si>
  <si>
    <t>M35</t>
  </si>
  <si>
    <t>PM</t>
  </si>
  <si>
    <t>PV</t>
  </si>
  <si>
    <t>R16</t>
  </si>
  <si>
    <t>S35</t>
  </si>
  <si>
    <t>SG_AUS_veryhigh</t>
  </si>
  <si>
    <t>PM_IND_low</t>
  </si>
  <si>
    <t>notes:</t>
  </si>
  <si>
    <t>SG IND close to SG_AUS_LOW tillering</t>
  </si>
  <si>
    <t>the few sorghum data of Jana serve to connect PM_IND to SG_AUS: are differences due to E or G?</t>
  </si>
  <si>
    <t>in fact, M35 in IND and AUS in similar group</t>
  </si>
  <si>
    <t>SG_AUS grouped minto high, medium, low PTT based on Mobashwer work</t>
  </si>
  <si>
    <t>SG_AUS with high PTT similar to PM_IND</t>
  </si>
  <si>
    <t>Indeed, RCBIC911 prodcues same TNO as WRajPop</t>
  </si>
  <si>
    <t>Jana has relatively more data on millet than sorghum; we have sorghum only</t>
  </si>
  <si>
    <t>High and low tillering in PM_IND on similar curve: G differences in S/D (tiller survival) not in tiller appearance</t>
  </si>
  <si>
    <t>Interpretation:</t>
  </si>
  <si>
    <t>AUS and IND data seem to fit a common regression for G with similar PTT</t>
  </si>
  <si>
    <t>b</t>
  </si>
  <si>
    <t>c</t>
  </si>
  <si>
    <t>A central concept seems to be that millet behaves like high tillering sorghum</t>
  </si>
  <si>
    <t>d</t>
  </si>
  <si>
    <t>e</t>
  </si>
  <si>
    <t>Points a and b would support the notion that the PTT and S/D farmework is generic</t>
  </si>
  <si>
    <t xml:space="preserve">not clear yet whether an increase in PTT results in parallel regressions or whether slope increases with PTT  </t>
  </si>
  <si>
    <t>point d cannot easily be interpreted from the figure because</t>
  </si>
  <si>
    <t>- S/D includes a G and E component and data from IND are across G and E</t>
  </si>
  <si>
    <t xml:space="preserve">- data from AUS are across G and E also, but G have been stratified by PTT  </t>
  </si>
  <si>
    <t>- looking at the general shap though, there seems to be  atrend that slop increases with PTT</t>
  </si>
  <si>
    <t xml:space="preserve">-but in millet, if we remove Rajasthan data and GH data, slope for PM_IND same as for SG_AUS_high </t>
  </si>
  <si>
    <t xml:space="preserve">- so to some extent, we can get the answer we want </t>
  </si>
  <si>
    <t>- but in AUS, slope tends to increase from low to medium to high PTT</t>
  </si>
  <si>
    <t>-HaeKoo's data suggested paralell slopes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</si>
</sst>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7" formatCode="[$-C09]d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NumberFormat="1" applyBorder="1"/>
    <xf numFmtId="0" fontId="2" fillId="0" borderId="0" xfId="0" applyFont="1" applyBorder="1"/>
    <xf numFmtId="0" fontId="2" fillId="0" borderId="0" xfId="0" applyNumberFormat="1" applyFont="1" applyBorder="1"/>
    <xf numFmtId="0" fontId="0" fillId="0" borderId="0" xfId="0" applyFont="1" applyFill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 applyFill="1"/>
    <xf numFmtId="167" fontId="0" fillId="0" borderId="0" xfId="0" applyNumberFormat="1"/>
    <xf numFmtId="0" fontId="0" fillId="3" borderId="0" xfId="0" applyFill="1" applyBorder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82825484764546E-2"/>
          <c:y val="4.6204620462046216E-2"/>
          <c:w val="0.85318559556786699"/>
          <c:h val="0.7128712871287130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0531143440864908"/>
                  <c:y val="0.50999991337716466"/>
                </c:manualLayout>
              </c:layout>
              <c:numFmt formatCode="General" sourceLinked="0"/>
            </c:trendlineLbl>
          </c:trendline>
          <c:xVal>
            <c:numRef>
              <c:f>[1]BLUP_Average!$AE$2:$AE$96</c:f>
              <c:numCache>
                <c:formatCode>General</c:formatCode>
                <c:ptCount val="95"/>
                <c:pt idx="0">
                  <c:v>-0.89919740000000015</c:v>
                </c:pt>
                <c:pt idx="1">
                  <c:v>-1.1789581999999998</c:v>
                </c:pt>
                <c:pt idx="2">
                  <c:v>-0.43182229999999988</c:v>
                </c:pt>
                <c:pt idx="3">
                  <c:v>-0.98387699999999978</c:v>
                </c:pt>
                <c:pt idx="4">
                  <c:v>-0.52689900000000001</c:v>
                </c:pt>
                <c:pt idx="5">
                  <c:v>-0.26881469999999985</c:v>
                </c:pt>
                <c:pt idx="6">
                  <c:v>-0.42587600000000014</c:v>
                </c:pt>
                <c:pt idx="7">
                  <c:v>-0.65530620000000006</c:v>
                </c:pt>
                <c:pt idx="8">
                  <c:v>-0.64981109999999997</c:v>
                </c:pt>
                <c:pt idx="9">
                  <c:v>-1.0595848999999999</c:v>
                </c:pt>
                <c:pt idx="11">
                  <c:v>-0.51748939999999988</c:v>
                </c:pt>
                <c:pt idx="12">
                  <c:v>-0.33410889999999993</c:v>
                </c:pt>
                <c:pt idx="13">
                  <c:v>-0.78595999999999999</c:v>
                </c:pt>
                <c:pt idx="14">
                  <c:v>-0.87914179999999997</c:v>
                </c:pt>
                <c:pt idx="16">
                  <c:v>-0.51296439999999999</c:v>
                </c:pt>
                <c:pt idx="17">
                  <c:v>-0.55329580000000034</c:v>
                </c:pt>
                <c:pt idx="18">
                  <c:v>-0.16751030000000022</c:v>
                </c:pt>
                <c:pt idx="19">
                  <c:v>-0.56754240000000022</c:v>
                </c:pt>
                <c:pt idx="21">
                  <c:v>-0.12864280000000017</c:v>
                </c:pt>
                <c:pt idx="22">
                  <c:v>-0.45408749999999998</c:v>
                </c:pt>
                <c:pt idx="24">
                  <c:v>-0.39705350000000017</c:v>
                </c:pt>
                <c:pt idx="25">
                  <c:v>-0.55982279999999984</c:v>
                </c:pt>
                <c:pt idx="26">
                  <c:v>-0.28231629999999996</c:v>
                </c:pt>
                <c:pt idx="27">
                  <c:v>-2.1696500000000007E-2</c:v>
                </c:pt>
                <c:pt idx="28">
                  <c:v>6.1944600000000127E-2</c:v>
                </c:pt>
                <c:pt idx="29">
                  <c:v>-0.30699560000000026</c:v>
                </c:pt>
                <c:pt idx="30">
                  <c:v>-0.11582610000000026</c:v>
                </c:pt>
                <c:pt idx="32">
                  <c:v>-0.12308720000000006</c:v>
                </c:pt>
                <c:pt idx="33">
                  <c:v>-0.28560900000000022</c:v>
                </c:pt>
                <c:pt idx="38">
                  <c:v>0.31497930000000007</c:v>
                </c:pt>
                <c:pt idx="39">
                  <c:v>-0.5170608000000001</c:v>
                </c:pt>
                <c:pt idx="40">
                  <c:v>-2.5859999999999772E-4</c:v>
                </c:pt>
                <c:pt idx="41">
                  <c:v>0.14340860000000011</c:v>
                </c:pt>
                <c:pt idx="42">
                  <c:v>-0.70236140000000002</c:v>
                </c:pt>
                <c:pt idx="43">
                  <c:v>-0.17609930000000018</c:v>
                </c:pt>
                <c:pt idx="44">
                  <c:v>4.9418500000000032E-2</c:v>
                </c:pt>
                <c:pt idx="45">
                  <c:v>0.40104610000000007</c:v>
                </c:pt>
                <c:pt idx="46">
                  <c:v>0.23768449999999985</c:v>
                </c:pt>
                <c:pt idx="47">
                  <c:v>0.22236650000000013</c:v>
                </c:pt>
                <c:pt idx="48">
                  <c:v>-5.0843000000000416E-3</c:v>
                </c:pt>
                <c:pt idx="49">
                  <c:v>0.25853799999999971</c:v>
                </c:pt>
                <c:pt idx="50">
                  <c:v>-8.917609999999998E-2</c:v>
                </c:pt>
                <c:pt idx="51">
                  <c:v>8.3019699999999919E-2</c:v>
                </c:pt>
                <c:pt idx="52">
                  <c:v>-0.28658500000000009</c:v>
                </c:pt>
                <c:pt idx="53">
                  <c:v>0.58171040000000018</c:v>
                </c:pt>
                <c:pt idx="54">
                  <c:v>7.8012900000000052E-2</c:v>
                </c:pt>
                <c:pt idx="55">
                  <c:v>-0.21438069999999998</c:v>
                </c:pt>
                <c:pt idx="56">
                  <c:v>0.10047389999999989</c:v>
                </c:pt>
                <c:pt idx="57">
                  <c:v>0.56856000000000018</c:v>
                </c:pt>
                <c:pt idx="58">
                  <c:v>0.30443299999999973</c:v>
                </c:pt>
                <c:pt idx="59">
                  <c:v>0.53955149999999996</c:v>
                </c:pt>
                <c:pt idx="60">
                  <c:v>0.35669720000000016</c:v>
                </c:pt>
                <c:pt idx="61">
                  <c:v>6.7868199999999934E-2</c:v>
                </c:pt>
                <c:pt idx="62">
                  <c:v>-0.39270409999999956</c:v>
                </c:pt>
                <c:pt idx="63">
                  <c:v>0.25911919999999999</c:v>
                </c:pt>
                <c:pt idx="64">
                  <c:v>0.55626230000000021</c:v>
                </c:pt>
                <c:pt idx="65">
                  <c:v>0.38534440000000014</c:v>
                </c:pt>
                <c:pt idx="66">
                  <c:v>0.56850800000000001</c:v>
                </c:pt>
                <c:pt idx="67">
                  <c:v>-9.0739600000000475E-2</c:v>
                </c:pt>
                <c:pt idx="68">
                  <c:v>0.26175740000000003</c:v>
                </c:pt>
                <c:pt idx="69">
                  <c:v>0.69626270000000012</c:v>
                </c:pt>
                <c:pt idx="70">
                  <c:v>7.4373599999999929E-2</c:v>
                </c:pt>
                <c:pt idx="71">
                  <c:v>0.64057330000000001</c:v>
                </c:pt>
                <c:pt idx="72">
                  <c:v>0.22599120000000017</c:v>
                </c:pt>
                <c:pt idx="73">
                  <c:v>0.52945140000000013</c:v>
                </c:pt>
                <c:pt idx="74">
                  <c:v>0.20378879999999988</c:v>
                </c:pt>
                <c:pt idx="75">
                  <c:v>0.94735739999999979</c:v>
                </c:pt>
                <c:pt idx="76">
                  <c:v>0.49450530000000015</c:v>
                </c:pt>
                <c:pt idx="77">
                  <c:v>-0.15788829999999976</c:v>
                </c:pt>
                <c:pt idx="78">
                  <c:v>0.96346779999999987</c:v>
                </c:pt>
                <c:pt idx="79">
                  <c:v>1.2650526999999998</c:v>
                </c:pt>
                <c:pt idx="81">
                  <c:v>0.6535369000000002</c:v>
                </c:pt>
                <c:pt idx="82">
                  <c:v>0.99771859999999979</c:v>
                </c:pt>
                <c:pt idx="83">
                  <c:v>0.78817609999999982</c:v>
                </c:pt>
                <c:pt idx="84">
                  <c:v>0.87894570000000005</c:v>
                </c:pt>
                <c:pt idx="85">
                  <c:v>-0.18318369999999984</c:v>
                </c:pt>
                <c:pt idx="86">
                  <c:v>1.2735396000000001</c:v>
                </c:pt>
                <c:pt idx="87">
                  <c:v>0.98856410000000006</c:v>
                </c:pt>
                <c:pt idx="88">
                  <c:v>0.38669270000000022</c:v>
                </c:pt>
                <c:pt idx="93">
                  <c:v>1.1607402000000002</c:v>
                </c:pt>
                <c:pt idx="94">
                  <c:v>2.3681421999999999</c:v>
                </c:pt>
              </c:numCache>
            </c:numRef>
          </c:xVal>
          <c:yVal>
            <c:numRef>
              <c:f>[1]BLUP_Average!$AF$2:$AF$96</c:f>
              <c:numCache>
                <c:formatCode>General</c:formatCode>
                <c:ptCount val="95"/>
                <c:pt idx="0">
                  <c:v>0.554199</c:v>
                </c:pt>
                <c:pt idx="1">
                  <c:v>0.66209799999999996</c:v>
                </c:pt>
                <c:pt idx="2">
                  <c:v>0.82464000000000004</c:v>
                </c:pt>
                <c:pt idx="3">
                  <c:v>0.88113300000000006</c:v>
                </c:pt>
                <c:pt idx="4">
                  <c:v>1.10181</c:v>
                </c:pt>
                <c:pt idx="5">
                  <c:v>1.15886</c:v>
                </c:pt>
                <c:pt idx="6">
                  <c:v>1.1869799999999999</c:v>
                </c:pt>
                <c:pt idx="7">
                  <c:v>1.2728999999999999</c:v>
                </c:pt>
                <c:pt idx="8">
                  <c:v>1.30166</c:v>
                </c:pt>
                <c:pt idx="9">
                  <c:v>1.3897699999999999</c:v>
                </c:pt>
                <c:pt idx="11">
                  <c:v>1.4389700000000001</c:v>
                </c:pt>
                <c:pt idx="12">
                  <c:v>1.4726600000000001</c:v>
                </c:pt>
                <c:pt idx="13">
                  <c:v>1.4982</c:v>
                </c:pt>
                <c:pt idx="14">
                  <c:v>1.5216000000000001</c:v>
                </c:pt>
                <c:pt idx="16">
                  <c:v>1.5377000000000001</c:v>
                </c:pt>
                <c:pt idx="17">
                  <c:v>1.65306</c:v>
                </c:pt>
                <c:pt idx="18">
                  <c:v>1.66049</c:v>
                </c:pt>
                <c:pt idx="19">
                  <c:v>1.66954</c:v>
                </c:pt>
                <c:pt idx="21">
                  <c:v>1.7199</c:v>
                </c:pt>
                <c:pt idx="22">
                  <c:v>1.76471</c:v>
                </c:pt>
                <c:pt idx="24">
                  <c:v>1.78207</c:v>
                </c:pt>
                <c:pt idx="25">
                  <c:v>1.7867200000000001</c:v>
                </c:pt>
                <c:pt idx="26">
                  <c:v>1.81809</c:v>
                </c:pt>
                <c:pt idx="27">
                  <c:v>1.83049</c:v>
                </c:pt>
                <c:pt idx="28">
                  <c:v>1.83348</c:v>
                </c:pt>
                <c:pt idx="29">
                  <c:v>1.83633</c:v>
                </c:pt>
                <c:pt idx="30">
                  <c:v>1.8435299999999999</c:v>
                </c:pt>
                <c:pt idx="32">
                  <c:v>1.8687800000000001</c:v>
                </c:pt>
                <c:pt idx="33">
                  <c:v>1.90086</c:v>
                </c:pt>
                <c:pt idx="38">
                  <c:v>1.91629</c:v>
                </c:pt>
                <c:pt idx="39">
                  <c:v>1.9212800000000001</c:v>
                </c:pt>
                <c:pt idx="40">
                  <c:v>1.93814</c:v>
                </c:pt>
                <c:pt idx="41">
                  <c:v>1.94167</c:v>
                </c:pt>
                <c:pt idx="42">
                  <c:v>1.94333</c:v>
                </c:pt>
                <c:pt idx="43">
                  <c:v>1.9534400000000001</c:v>
                </c:pt>
                <c:pt idx="44">
                  <c:v>1.95929</c:v>
                </c:pt>
                <c:pt idx="45">
                  <c:v>1.97251</c:v>
                </c:pt>
                <c:pt idx="46">
                  <c:v>1.9739199999999999</c:v>
                </c:pt>
                <c:pt idx="47">
                  <c:v>1.9864900000000001</c:v>
                </c:pt>
                <c:pt idx="48">
                  <c:v>2.03606</c:v>
                </c:pt>
                <c:pt idx="49">
                  <c:v>2.0491799999999998</c:v>
                </c:pt>
                <c:pt idx="50">
                  <c:v>2.0494599999999998</c:v>
                </c:pt>
                <c:pt idx="51">
                  <c:v>2.0496300000000001</c:v>
                </c:pt>
                <c:pt idx="52">
                  <c:v>2.0793300000000001</c:v>
                </c:pt>
                <c:pt idx="53">
                  <c:v>2.0890900000000001</c:v>
                </c:pt>
                <c:pt idx="54">
                  <c:v>2.09937</c:v>
                </c:pt>
                <c:pt idx="55">
                  <c:v>2.1472099999999998</c:v>
                </c:pt>
                <c:pt idx="56">
                  <c:v>2.1635800000000001</c:v>
                </c:pt>
                <c:pt idx="57">
                  <c:v>2.2244100000000002</c:v>
                </c:pt>
                <c:pt idx="58">
                  <c:v>2.2349299999999999</c:v>
                </c:pt>
                <c:pt idx="59">
                  <c:v>2.2385199999999998</c:v>
                </c:pt>
                <c:pt idx="60">
                  <c:v>2.2417600000000002</c:v>
                </c:pt>
                <c:pt idx="61">
                  <c:v>2.2461700000000002</c:v>
                </c:pt>
                <c:pt idx="62">
                  <c:v>2.2527300000000001</c:v>
                </c:pt>
                <c:pt idx="63">
                  <c:v>2.2550699999999999</c:v>
                </c:pt>
                <c:pt idx="64">
                  <c:v>2.2629000000000001</c:v>
                </c:pt>
                <c:pt idx="65">
                  <c:v>2.2647300000000001</c:v>
                </c:pt>
                <c:pt idx="66">
                  <c:v>2.2678500000000001</c:v>
                </c:pt>
                <c:pt idx="67">
                  <c:v>2.2881399999999998</c:v>
                </c:pt>
                <c:pt idx="68">
                  <c:v>2.3477299999999999</c:v>
                </c:pt>
                <c:pt idx="69">
                  <c:v>2.3631600000000001</c:v>
                </c:pt>
                <c:pt idx="70">
                  <c:v>2.3793500000000001</c:v>
                </c:pt>
                <c:pt idx="71">
                  <c:v>2.3798300000000001</c:v>
                </c:pt>
                <c:pt idx="72">
                  <c:v>2.4498600000000001</c:v>
                </c:pt>
                <c:pt idx="73">
                  <c:v>2.5342500000000001</c:v>
                </c:pt>
                <c:pt idx="74">
                  <c:v>2.5465800000000001</c:v>
                </c:pt>
                <c:pt idx="75">
                  <c:v>2.5975799999999998</c:v>
                </c:pt>
                <c:pt idx="76">
                  <c:v>2.6658599999999999</c:v>
                </c:pt>
                <c:pt idx="77">
                  <c:v>2.6890200000000002</c:v>
                </c:pt>
                <c:pt idx="78">
                  <c:v>2.7158799999999998</c:v>
                </c:pt>
                <c:pt idx="79">
                  <c:v>2.7194699999999998</c:v>
                </c:pt>
                <c:pt idx="81">
                  <c:v>2.7564000000000002</c:v>
                </c:pt>
                <c:pt idx="82">
                  <c:v>2.8009599999999999</c:v>
                </c:pt>
                <c:pt idx="83">
                  <c:v>2.8061799999999999</c:v>
                </c:pt>
                <c:pt idx="84">
                  <c:v>2.8868900000000002</c:v>
                </c:pt>
                <c:pt idx="85">
                  <c:v>2.90225</c:v>
                </c:pt>
                <c:pt idx="86">
                  <c:v>2.9815800000000001</c:v>
                </c:pt>
                <c:pt idx="87">
                  <c:v>3.1040100000000002</c:v>
                </c:pt>
                <c:pt idx="88">
                  <c:v>3.11931</c:v>
                </c:pt>
                <c:pt idx="93">
                  <c:v>3.6848200000000002</c:v>
                </c:pt>
                <c:pt idx="94">
                  <c:v>3.8601999999999999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66560"/>
        <c:axId val="114068480"/>
      </c:scatterChart>
      <c:valAx>
        <c:axId val="11406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PTT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68480"/>
        <c:crosses val="autoZero"/>
        <c:crossBetween val="midCat"/>
      </c:valAx>
      <c:valAx>
        <c:axId val="114068480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N_TT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665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'PTT pivot'!$M$4</c:f>
              <c:strCache>
                <c:ptCount val="1"/>
                <c:pt idx="0">
                  <c:v>Exp 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687498522144192"/>
                  <c:y val="0.32107228169512519"/>
                </c:manualLayout>
              </c:layout>
              <c:numFmt formatCode="General" sourceLinked="0"/>
            </c:trendlineLbl>
          </c:trendline>
          <c:xVal>
            <c:numRef>
              <c:f>'PTT pivot'!$L$5:$L$88</c:f>
              <c:numCache>
                <c:formatCode>0.000</c:formatCode>
                <c:ptCount val="84"/>
                <c:pt idx="0">
                  <c:v>-0.142679</c:v>
                </c:pt>
                <c:pt idx="1">
                  <c:v>-0.17494399999999999</c:v>
                </c:pt>
                <c:pt idx="2">
                  <c:v>-0.21897800000000001</c:v>
                </c:pt>
                <c:pt idx="3">
                  <c:v>-0.30103400000000002</c:v>
                </c:pt>
                <c:pt idx="4">
                  <c:v>-0.118106</c:v>
                </c:pt>
                <c:pt idx="5">
                  <c:v>0.36759900000000001</c:v>
                </c:pt>
                <c:pt idx="6">
                  <c:v>0.30543100000000001</c:v>
                </c:pt>
                <c:pt idx="7">
                  <c:v>0.33021299999999998</c:v>
                </c:pt>
                <c:pt idx="8">
                  <c:v>0.39588699999999999</c:v>
                </c:pt>
                <c:pt idx="9">
                  <c:v>-0.13050100000000001</c:v>
                </c:pt>
                <c:pt idx="10">
                  <c:v>9.0141799999999994E-2</c:v>
                </c:pt>
                <c:pt idx="11">
                  <c:v>0.26328200000000002</c:v>
                </c:pt>
                <c:pt idx="12">
                  <c:v>0.49426500000000001</c:v>
                </c:pt>
                <c:pt idx="13">
                  <c:v>0.22358500000000001</c:v>
                </c:pt>
                <c:pt idx="14">
                  <c:v>0.30699399999999999</c:v>
                </c:pt>
                <c:pt idx="15">
                  <c:v>0.28709600000000002</c:v>
                </c:pt>
                <c:pt idx="16">
                  <c:v>0.85850099999999996</c:v>
                </c:pt>
                <c:pt idx="17">
                  <c:v>0.14078099999999999</c:v>
                </c:pt>
                <c:pt idx="18">
                  <c:v>0.59305099999999999</c:v>
                </c:pt>
                <c:pt idx="19">
                  <c:v>0.67689999999999995</c:v>
                </c:pt>
                <c:pt idx="20">
                  <c:v>0.68204200000000004</c:v>
                </c:pt>
                <c:pt idx="21">
                  <c:v>0.66694699999999996</c:v>
                </c:pt>
                <c:pt idx="22">
                  <c:v>0.97866500000000001</c:v>
                </c:pt>
                <c:pt idx="23">
                  <c:v>0.85707500000000003</c:v>
                </c:pt>
                <c:pt idx="24">
                  <c:v>1.0772200000000001</c:v>
                </c:pt>
                <c:pt idx="25">
                  <c:v>0.45076100000000002</c:v>
                </c:pt>
                <c:pt idx="26">
                  <c:v>0.65627100000000005</c:v>
                </c:pt>
                <c:pt idx="27">
                  <c:v>0.73430899999999999</c:v>
                </c:pt>
                <c:pt idx="28">
                  <c:v>0.69930899999999996</c:v>
                </c:pt>
                <c:pt idx="29">
                  <c:v>0.40713899999999997</c:v>
                </c:pt>
                <c:pt idx="30">
                  <c:v>0.70917799999999998</c:v>
                </c:pt>
                <c:pt idx="31">
                  <c:v>1.0214300000000001</c:v>
                </c:pt>
                <c:pt idx="32">
                  <c:v>1.1459299999999999</c:v>
                </c:pt>
                <c:pt idx="33">
                  <c:v>0.97323000000000004</c:v>
                </c:pt>
                <c:pt idx="34">
                  <c:v>1.2692399999999999</c:v>
                </c:pt>
                <c:pt idx="35">
                  <c:v>0.68853799999999998</c:v>
                </c:pt>
                <c:pt idx="36">
                  <c:v>0.81284400000000001</c:v>
                </c:pt>
                <c:pt idx="37">
                  <c:v>1.01685</c:v>
                </c:pt>
                <c:pt idx="38">
                  <c:v>0.86411899999999997</c:v>
                </c:pt>
                <c:pt idx="39">
                  <c:v>1.0420700000000001</c:v>
                </c:pt>
                <c:pt idx="40">
                  <c:v>1.05464</c:v>
                </c:pt>
                <c:pt idx="41">
                  <c:v>0.939002</c:v>
                </c:pt>
                <c:pt idx="42">
                  <c:v>0.80514799999999997</c:v>
                </c:pt>
                <c:pt idx="43">
                  <c:v>1.1331800000000001</c:v>
                </c:pt>
                <c:pt idx="44">
                  <c:v>1.16835</c:v>
                </c:pt>
                <c:pt idx="45">
                  <c:v>1.0275799999999999</c:v>
                </c:pt>
                <c:pt idx="46">
                  <c:v>0.76446599999999998</c:v>
                </c:pt>
                <c:pt idx="47">
                  <c:v>1.1104000000000001</c:v>
                </c:pt>
                <c:pt idx="48">
                  <c:v>0.46208399999999999</c:v>
                </c:pt>
                <c:pt idx="49">
                  <c:v>0.828017</c:v>
                </c:pt>
                <c:pt idx="50">
                  <c:v>1.04816</c:v>
                </c:pt>
                <c:pt idx="51">
                  <c:v>1.02996</c:v>
                </c:pt>
                <c:pt idx="52">
                  <c:v>1.3047599999999999</c:v>
                </c:pt>
                <c:pt idx="53">
                  <c:v>0.62617699999999998</c:v>
                </c:pt>
                <c:pt idx="54">
                  <c:v>1.08917</c:v>
                </c:pt>
                <c:pt idx="55">
                  <c:v>1.1450100000000001</c:v>
                </c:pt>
                <c:pt idx="56">
                  <c:v>1.2664500000000001</c:v>
                </c:pt>
                <c:pt idx="57">
                  <c:v>1.48743</c:v>
                </c:pt>
                <c:pt idx="58">
                  <c:v>0.91688099999999995</c:v>
                </c:pt>
                <c:pt idx="59">
                  <c:v>1.7136800000000001</c:v>
                </c:pt>
                <c:pt idx="60">
                  <c:v>1.0543100000000001</c:v>
                </c:pt>
                <c:pt idx="61">
                  <c:v>1.54895</c:v>
                </c:pt>
                <c:pt idx="62">
                  <c:v>1.18283</c:v>
                </c:pt>
                <c:pt idx="63">
                  <c:v>1.6784399999999999</c:v>
                </c:pt>
                <c:pt idx="64">
                  <c:v>1.11128</c:v>
                </c:pt>
                <c:pt idx="65">
                  <c:v>1.5148999999999999</c:v>
                </c:pt>
                <c:pt idx="66">
                  <c:v>1.3241799999999999</c:v>
                </c:pt>
                <c:pt idx="67">
                  <c:v>1.5471900000000001</c:v>
                </c:pt>
                <c:pt idx="68">
                  <c:v>1.8885700000000001</c:v>
                </c:pt>
                <c:pt idx="69">
                  <c:v>0.85523400000000005</c:v>
                </c:pt>
                <c:pt idx="70">
                  <c:v>2.2491500000000002</c:v>
                </c:pt>
                <c:pt idx="71">
                  <c:v>1.609</c:v>
                </c:pt>
                <c:pt idx="72">
                  <c:v>2.0997499999999998</c:v>
                </c:pt>
                <c:pt idx="73">
                  <c:v>1.4412199999999999</c:v>
                </c:pt>
                <c:pt idx="74">
                  <c:v>1.56751</c:v>
                </c:pt>
                <c:pt idx="75">
                  <c:v>1.26075</c:v>
                </c:pt>
                <c:pt idx="76">
                  <c:v>1.98264</c:v>
                </c:pt>
                <c:pt idx="77">
                  <c:v>2.16628</c:v>
                </c:pt>
                <c:pt idx="78">
                  <c:v>1.9390099999999999</c:v>
                </c:pt>
                <c:pt idx="79">
                  <c:v>2.1899000000000002</c:v>
                </c:pt>
                <c:pt idx="80">
                  <c:v>2.1084200000000002</c:v>
                </c:pt>
                <c:pt idx="81">
                  <c:v>1.9991099999999999</c:v>
                </c:pt>
                <c:pt idx="82">
                  <c:v>2.3447800000000001</c:v>
                </c:pt>
                <c:pt idx="83">
                  <c:v>2.5887799999999999</c:v>
                </c:pt>
              </c:numCache>
            </c:numRef>
          </c:xVal>
          <c:yVal>
            <c:numRef>
              <c:f>'PTT pivot'!$M$5:$M$88</c:f>
              <c:numCache>
                <c:formatCode>0.000</c:formatCode>
                <c:ptCount val="84"/>
                <c:pt idx="0">
                  <c:v>-0.50962200000000002</c:v>
                </c:pt>
                <c:pt idx="1">
                  <c:v>-0.25721899999999998</c:v>
                </c:pt>
                <c:pt idx="2">
                  <c:v>-3.6195199999999997E-2</c:v>
                </c:pt>
                <c:pt idx="3">
                  <c:v>0.285277</c:v>
                </c:pt>
                <c:pt idx="4">
                  <c:v>-3.8524000000000002E-4</c:v>
                </c:pt>
                <c:pt idx="5">
                  <c:v>0.17404700000000001</c:v>
                </c:pt>
                <c:pt idx="6">
                  <c:v>0.298539</c:v>
                </c:pt>
                <c:pt idx="7">
                  <c:v>0.37911499999999998</c:v>
                </c:pt>
                <c:pt idx="8">
                  <c:v>8.0226599999999995E-2</c:v>
                </c:pt>
                <c:pt idx="9">
                  <c:v>0.75891299999999995</c:v>
                </c:pt>
                <c:pt idx="10">
                  <c:v>0.45755000000000001</c:v>
                </c:pt>
                <c:pt idx="11">
                  <c:v>0.57864700000000002</c:v>
                </c:pt>
                <c:pt idx="12">
                  <c:v>0.55118500000000004</c:v>
                </c:pt>
                <c:pt idx="13">
                  <c:v>0.71072800000000003</c:v>
                </c:pt>
                <c:pt idx="14">
                  <c:v>0.59942200000000001</c:v>
                </c:pt>
                <c:pt idx="15">
                  <c:v>0.87194400000000005</c:v>
                </c:pt>
                <c:pt idx="16">
                  <c:v>0.344107</c:v>
                </c:pt>
                <c:pt idx="17">
                  <c:v>0.47388400000000003</c:v>
                </c:pt>
                <c:pt idx="18">
                  <c:v>0.28892899999999999</c:v>
                </c:pt>
                <c:pt idx="19">
                  <c:v>0.36973400000000001</c:v>
                </c:pt>
                <c:pt idx="20">
                  <c:v>0.61313899999999999</c:v>
                </c:pt>
                <c:pt idx="21">
                  <c:v>0.65859100000000004</c:v>
                </c:pt>
                <c:pt idx="22">
                  <c:v>0.61909199999999998</c:v>
                </c:pt>
                <c:pt idx="23">
                  <c:v>0.51137100000000002</c:v>
                </c:pt>
                <c:pt idx="24">
                  <c:v>0.52653899999999998</c:v>
                </c:pt>
                <c:pt idx="25">
                  <c:v>1.0201499999999999</c:v>
                </c:pt>
                <c:pt idx="26">
                  <c:v>1.05636</c:v>
                </c:pt>
                <c:pt idx="27">
                  <c:v>1.06409</c:v>
                </c:pt>
                <c:pt idx="28">
                  <c:v>0.589337</c:v>
                </c:pt>
                <c:pt idx="29">
                  <c:v>0.329239</c:v>
                </c:pt>
                <c:pt idx="30">
                  <c:v>0.47762199999999999</c:v>
                </c:pt>
                <c:pt idx="31">
                  <c:v>1.10907</c:v>
                </c:pt>
                <c:pt idx="32">
                  <c:v>0.56426500000000002</c:v>
                </c:pt>
                <c:pt idx="33">
                  <c:v>0.73794000000000004</c:v>
                </c:pt>
                <c:pt idx="34">
                  <c:v>0.96675299999999997</c:v>
                </c:pt>
                <c:pt idx="35">
                  <c:v>1.1495299999999999</c:v>
                </c:pt>
                <c:pt idx="36">
                  <c:v>1.3991100000000001</c:v>
                </c:pt>
                <c:pt idx="37">
                  <c:v>0.98435700000000004</c:v>
                </c:pt>
                <c:pt idx="38">
                  <c:v>1.56996</c:v>
                </c:pt>
                <c:pt idx="39">
                  <c:v>0.68126699999999996</c:v>
                </c:pt>
                <c:pt idx="40">
                  <c:v>1.1710400000000001</c:v>
                </c:pt>
                <c:pt idx="41">
                  <c:v>1.1771100000000001</c:v>
                </c:pt>
                <c:pt idx="42">
                  <c:v>1.6081300000000001</c:v>
                </c:pt>
                <c:pt idx="43">
                  <c:v>0.61368199999999995</c:v>
                </c:pt>
                <c:pt idx="44">
                  <c:v>1.03684</c:v>
                </c:pt>
                <c:pt idx="45">
                  <c:v>1.39073</c:v>
                </c:pt>
                <c:pt idx="46">
                  <c:v>1.3865700000000001</c:v>
                </c:pt>
                <c:pt idx="47">
                  <c:v>1.2914300000000001</c:v>
                </c:pt>
                <c:pt idx="48">
                  <c:v>1.26393</c:v>
                </c:pt>
                <c:pt idx="49">
                  <c:v>1.1538600000000001</c:v>
                </c:pt>
                <c:pt idx="50">
                  <c:v>1.3456999999999999</c:v>
                </c:pt>
                <c:pt idx="51">
                  <c:v>1.21051</c:v>
                </c:pt>
                <c:pt idx="52">
                  <c:v>1.32494</c:v>
                </c:pt>
                <c:pt idx="53">
                  <c:v>1.56233</c:v>
                </c:pt>
                <c:pt idx="54">
                  <c:v>1.30894</c:v>
                </c:pt>
                <c:pt idx="55">
                  <c:v>0.75767300000000004</c:v>
                </c:pt>
                <c:pt idx="56">
                  <c:v>1.5785100000000001</c:v>
                </c:pt>
                <c:pt idx="57">
                  <c:v>1.5960399999999999</c:v>
                </c:pt>
                <c:pt idx="58">
                  <c:v>1.52257</c:v>
                </c:pt>
                <c:pt idx="59">
                  <c:v>0.81723800000000002</c:v>
                </c:pt>
                <c:pt idx="60">
                  <c:v>1.94235</c:v>
                </c:pt>
                <c:pt idx="61">
                  <c:v>1.77535</c:v>
                </c:pt>
                <c:pt idx="62">
                  <c:v>1.8858699999999999</c:v>
                </c:pt>
                <c:pt idx="63">
                  <c:v>1.5703</c:v>
                </c:pt>
                <c:pt idx="64">
                  <c:v>1.9193100000000001</c:v>
                </c:pt>
                <c:pt idx="65">
                  <c:v>2.0883400000000001</c:v>
                </c:pt>
                <c:pt idx="66">
                  <c:v>2.0095200000000002</c:v>
                </c:pt>
                <c:pt idx="67">
                  <c:v>1.6036600000000001</c:v>
                </c:pt>
                <c:pt idx="68">
                  <c:v>1.41161</c:v>
                </c:pt>
                <c:pt idx="69">
                  <c:v>2.4226200000000002</c:v>
                </c:pt>
                <c:pt idx="70">
                  <c:v>1.2413099999999999</c:v>
                </c:pt>
                <c:pt idx="71">
                  <c:v>1.9819599999999999</c:v>
                </c:pt>
                <c:pt idx="72">
                  <c:v>1.2581</c:v>
                </c:pt>
                <c:pt idx="73">
                  <c:v>1.82799</c:v>
                </c:pt>
                <c:pt idx="74">
                  <c:v>2.2930700000000002</c:v>
                </c:pt>
                <c:pt idx="75">
                  <c:v>2.39547</c:v>
                </c:pt>
                <c:pt idx="76">
                  <c:v>2.1270199999999999</c:v>
                </c:pt>
                <c:pt idx="77">
                  <c:v>1.9195199999999999</c:v>
                </c:pt>
                <c:pt idx="78">
                  <c:v>2.1784400000000002</c:v>
                </c:pt>
                <c:pt idx="79">
                  <c:v>2.4192800000000001</c:v>
                </c:pt>
                <c:pt idx="80">
                  <c:v>2.2605</c:v>
                </c:pt>
                <c:pt idx="81">
                  <c:v>2.6442199999999998</c:v>
                </c:pt>
                <c:pt idx="82">
                  <c:v>2.2938499999999999</c:v>
                </c:pt>
                <c:pt idx="83">
                  <c:v>2.88062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65856"/>
        <c:axId val="296667392"/>
      </c:scatterChart>
      <c:valAx>
        <c:axId val="2966658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96667392"/>
        <c:crosses val="autoZero"/>
        <c:crossBetween val="midCat"/>
      </c:valAx>
      <c:valAx>
        <c:axId val="29666739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9666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'PTT pivot'!$Q$4</c:f>
              <c:strCache>
                <c:ptCount val="1"/>
                <c:pt idx="0">
                  <c:v>mean std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661598614606164"/>
                  <c:y val="-0.13375913847678911"/>
                </c:manualLayout>
              </c:layout>
              <c:numFmt formatCode="General" sourceLinked="0"/>
            </c:trendlineLbl>
          </c:trendline>
          <c:xVal>
            <c:numRef>
              <c:f>'PTT pivot'!$J$5:$J$88</c:f>
              <c:numCache>
                <c:formatCode>0.000</c:formatCode>
                <c:ptCount val="84"/>
                <c:pt idx="0">
                  <c:v>-0.42701966666666663</c:v>
                </c:pt>
                <c:pt idx="1">
                  <c:v>-0.39472366666666669</c:v>
                </c:pt>
                <c:pt idx="2">
                  <c:v>-0.30275439999999998</c:v>
                </c:pt>
                <c:pt idx="3">
                  <c:v>-0.20658033333333334</c:v>
                </c:pt>
                <c:pt idx="4">
                  <c:v>-9.7454413333333337E-2</c:v>
                </c:pt>
                <c:pt idx="5">
                  <c:v>-3.4221999999999995E-2</c:v>
                </c:pt>
                <c:pt idx="6">
                  <c:v>2.5213000000000003E-2</c:v>
                </c:pt>
                <c:pt idx="7">
                  <c:v>7.4247666666666656E-2</c:v>
                </c:pt>
                <c:pt idx="8">
                  <c:v>7.6334533333333329E-2</c:v>
                </c:pt>
                <c:pt idx="9">
                  <c:v>0.11573166666666664</c:v>
                </c:pt>
                <c:pt idx="10">
                  <c:v>0.15563643333333335</c:v>
                </c:pt>
                <c:pt idx="11">
                  <c:v>0.21001433333333333</c:v>
                </c:pt>
                <c:pt idx="12">
                  <c:v>0.21814800000000001</c:v>
                </c:pt>
                <c:pt idx="13">
                  <c:v>0.2299076666666667</c:v>
                </c:pt>
                <c:pt idx="14">
                  <c:v>0.23502900000000002</c:v>
                </c:pt>
                <c:pt idx="15">
                  <c:v>0.27471866666666672</c:v>
                </c:pt>
                <c:pt idx="16">
                  <c:v>0.2868486666666667</c:v>
                </c:pt>
                <c:pt idx="17">
                  <c:v>0.29667433333333332</c:v>
                </c:pt>
                <c:pt idx="18">
                  <c:v>0.33133666666666667</c:v>
                </c:pt>
                <c:pt idx="19">
                  <c:v>0.34384729999999997</c:v>
                </c:pt>
                <c:pt idx="20">
                  <c:v>0.35755600000000004</c:v>
                </c:pt>
                <c:pt idx="21">
                  <c:v>0.36537566666666671</c:v>
                </c:pt>
                <c:pt idx="22">
                  <c:v>0.39861733333333332</c:v>
                </c:pt>
                <c:pt idx="23">
                  <c:v>0.40303766666666668</c:v>
                </c:pt>
                <c:pt idx="24">
                  <c:v>0.42907000000000001</c:v>
                </c:pt>
                <c:pt idx="25">
                  <c:v>0.49507273333333329</c:v>
                </c:pt>
                <c:pt idx="26">
                  <c:v>0.52419433333333332</c:v>
                </c:pt>
                <c:pt idx="27">
                  <c:v>0.53690533333333335</c:v>
                </c:pt>
                <c:pt idx="28">
                  <c:v>0.52011733333333332</c:v>
                </c:pt>
                <c:pt idx="29">
                  <c:v>0.55681333333333327</c:v>
                </c:pt>
                <c:pt idx="30">
                  <c:v>0.58120766666666668</c:v>
                </c:pt>
                <c:pt idx="31">
                  <c:v>0.61558100000000004</c:v>
                </c:pt>
                <c:pt idx="32">
                  <c:v>0.61147633333333329</c:v>
                </c:pt>
                <c:pt idx="33">
                  <c:v>0.63505766666666663</c:v>
                </c:pt>
                <c:pt idx="34">
                  <c:v>0.65974999999999995</c:v>
                </c:pt>
                <c:pt idx="35">
                  <c:v>0.68454899999999996</c:v>
                </c:pt>
                <c:pt idx="36">
                  <c:v>0.72527960000000002</c:v>
                </c:pt>
                <c:pt idx="37">
                  <c:v>0.73213866666666672</c:v>
                </c:pt>
                <c:pt idx="38">
                  <c:v>0.76905933333333332</c:v>
                </c:pt>
                <c:pt idx="39">
                  <c:v>0.73235533333333336</c:v>
                </c:pt>
                <c:pt idx="40">
                  <c:v>0.76883106666666678</c:v>
                </c:pt>
                <c:pt idx="41">
                  <c:v>0.80292266666666678</c:v>
                </c:pt>
                <c:pt idx="42">
                  <c:v>0.83915566666666663</c:v>
                </c:pt>
                <c:pt idx="43">
                  <c:v>0.80837233333333336</c:v>
                </c:pt>
                <c:pt idx="44">
                  <c:v>0.84169299999999991</c:v>
                </c:pt>
                <c:pt idx="45">
                  <c:v>0.86286333333333332</c:v>
                </c:pt>
                <c:pt idx="46">
                  <c:v>0.8721686666666667</c:v>
                </c:pt>
                <c:pt idx="47">
                  <c:v>0.87384099999999998</c:v>
                </c:pt>
                <c:pt idx="48">
                  <c:v>0.86765233333333336</c:v>
                </c:pt>
                <c:pt idx="49">
                  <c:v>0.88552833333333325</c:v>
                </c:pt>
                <c:pt idx="50">
                  <c:v>0.92533733333333323</c:v>
                </c:pt>
                <c:pt idx="51">
                  <c:v>0.91938299999999995</c:v>
                </c:pt>
                <c:pt idx="52">
                  <c:v>0.94341566666666665</c:v>
                </c:pt>
                <c:pt idx="53">
                  <c:v>0.96306133333333344</c:v>
                </c:pt>
                <c:pt idx="54">
                  <c:v>0.96798666666666655</c:v>
                </c:pt>
                <c:pt idx="55">
                  <c:v>0.94507066666666673</c:v>
                </c:pt>
                <c:pt idx="56">
                  <c:v>1.0210823333333334</c:v>
                </c:pt>
                <c:pt idx="57">
                  <c:v>1.0966023333333332</c:v>
                </c:pt>
                <c:pt idx="58">
                  <c:v>1.1564569999999998</c:v>
                </c:pt>
                <c:pt idx="59">
                  <c:v>1.138811</c:v>
                </c:pt>
                <c:pt idx="60">
                  <c:v>1.2162603333333333</c:v>
                </c:pt>
                <c:pt idx="61">
                  <c:v>1.2236766666666667</c:v>
                </c:pt>
                <c:pt idx="62">
                  <c:v>1.2375496666666665</c:v>
                </c:pt>
                <c:pt idx="63">
                  <c:v>1.2518916666666666</c:v>
                </c:pt>
                <c:pt idx="64">
                  <c:v>1.2739173333333333</c:v>
                </c:pt>
                <c:pt idx="65">
                  <c:v>1.3162743333333333</c:v>
                </c:pt>
                <c:pt idx="66">
                  <c:v>1.3464266666666667</c:v>
                </c:pt>
                <c:pt idx="67">
                  <c:v>1.3519553333333334</c:v>
                </c:pt>
                <c:pt idx="68">
                  <c:v>1.4019453333333332</c:v>
                </c:pt>
                <c:pt idx="69">
                  <c:v>1.4913446666666668</c:v>
                </c:pt>
                <c:pt idx="70">
                  <c:v>1.4811046666666667</c:v>
                </c:pt>
                <c:pt idx="71">
                  <c:v>1.5644233333333333</c:v>
                </c:pt>
                <c:pt idx="72">
                  <c:v>1.5436399999999999</c:v>
                </c:pt>
                <c:pt idx="73">
                  <c:v>1.5786899999999999</c:v>
                </c:pt>
                <c:pt idx="74">
                  <c:v>1.6241099999999999</c:v>
                </c:pt>
                <c:pt idx="75">
                  <c:v>1.7147133333333333</c:v>
                </c:pt>
                <c:pt idx="76">
                  <c:v>1.71607</c:v>
                </c:pt>
                <c:pt idx="77">
                  <c:v>1.7303666666666668</c:v>
                </c:pt>
                <c:pt idx="78">
                  <c:v>1.7623033333333333</c:v>
                </c:pt>
                <c:pt idx="79">
                  <c:v>1.7931073333333334</c:v>
                </c:pt>
                <c:pt idx="80">
                  <c:v>1.8146566666666668</c:v>
                </c:pt>
                <c:pt idx="81">
                  <c:v>1.9677133333333332</c:v>
                </c:pt>
                <c:pt idx="82">
                  <c:v>2.1211199999999999</c:v>
                </c:pt>
                <c:pt idx="83">
                  <c:v>2.6311700000000005</c:v>
                </c:pt>
              </c:numCache>
            </c:numRef>
          </c:xVal>
          <c:yVal>
            <c:numRef>
              <c:f>'PTT pivot'!$Q$5:$Q$88</c:f>
              <c:numCache>
                <c:formatCode>0.000</c:formatCode>
                <c:ptCount val="84"/>
                <c:pt idx="0">
                  <c:v>-1.8610379658055549</c:v>
                </c:pt>
                <c:pt idx="1">
                  <c:v>-1.8271116227759909</c:v>
                </c:pt>
                <c:pt idx="2">
                  <c:v>-1.6957615682263476</c:v>
                </c:pt>
                <c:pt idx="3">
                  <c:v>-1.5643157741576799</c:v>
                </c:pt>
                <c:pt idx="4">
                  <c:v>-1.3728653659279508</c:v>
                </c:pt>
                <c:pt idx="5">
                  <c:v>-1.2916272698019078</c:v>
                </c:pt>
                <c:pt idx="6">
                  <c:v>-1.2049486070807698</c:v>
                </c:pt>
                <c:pt idx="7">
                  <c:v>-1.1329635745823845</c:v>
                </c:pt>
                <c:pt idx="8">
                  <c:v>-1.1093157303959511</c:v>
                </c:pt>
                <c:pt idx="9">
                  <c:v>-1.0872718915046444</c:v>
                </c:pt>
                <c:pt idx="10">
                  <c:v>-1.0054729732590737</c:v>
                </c:pt>
                <c:pt idx="11">
                  <c:v>-0.93001215478666743</c:v>
                </c:pt>
                <c:pt idx="12">
                  <c:v>-0.91845013887490357</c:v>
                </c:pt>
                <c:pt idx="13">
                  <c:v>-0.90716250822391331</c:v>
                </c:pt>
                <c:pt idx="14">
                  <c:v>-0.8922922114616233</c:v>
                </c:pt>
                <c:pt idx="15">
                  <c:v>-0.84820388049029904</c:v>
                </c:pt>
                <c:pt idx="16">
                  <c:v>-0.79958908673054607</c:v>
                </c:pt>
                <c:pt idx="17">
                  <c:v>-0.7827896948349885</c:v>
                </c:pt>
                <c:pt idx="18">
                  <c:v>-0.72097835537004862</c:v>
                </c:pt>
                <c:pt idx="19">
                  <c:v>-0.70802321716039918</c:v>
                </c:pt>
                <c:pt idx="20">
                  <c:v>-0.70359512376719824</c:v>
                </c:pt>
                <c:pt idx="21">
                  <c:v>-0.69416046664596098</c:v>
                </c:pt>
                <c:pt idx="22">
                  <c:v>-0.64293027869768549</c:v>
                </c:pt>
                <c:pt idx="23">
                  <c:v>-0.62646330343515044</c:v>
                </c:pt>
                <c:pt idx="24">
                  <c:v>-0.5892782734162193</c:v>
                </c:pt>
                <c:pt idx="25">
                  <c:v>-0.51024640753228223</c:v>
                </c:pt>
                <c:pt idx="26">
                  <c:v>-0.469428174703727</c:v>
                </c:pt>
                <c:pt idx="27">
                  <c:v>-0.45086816507803523</c:v>
                </c:pt>
                <c:pt idx="28">
                  <c:v>-0.4432992170417962</c:v>
                </c:pt>
                <c:pt idx="29">
                  <c:v>-0.36212228121691775</c:v>
                </c:pt>
                <c:pt idx="30">
                  <c:v>-0.33821382182446902</c:v>
                </c:pt>
                <c:pt idx="31">
                  <c:v>-0.3329492904111927</c:v>
                </c:pt>
                <c:pt idx="32">
                  <c:v>-0.30250709728912295</c:v>
                </c:pt>
                <c:pt idx="33">
                  <c:v>-0.2748200152713941</c:v>
                </c:pt>
                <c:pt idx="34">
                  <c:v>-0.2560749855530679</c:v>
                </c:pt>
                <c:pt idx="35">
                  <c:v>-0.22118959194041177</c:v>
                </c:pt>
                <c:pt idx="36">
                  <c:v>-0.17589854141249103</c:v>
                </c:pt>
                <c:pt idx="37">
                  <c:v>-0.13840704940642798</c:v>
                </c:pt>
                <c:pt idx="38">
                  <c:v>-0.11909064823365341</c:v>
                </c:pt>
                <c:pt idx="39">
                  <c:v>-0.11685238637595086</c:v>
                </c:pt>
                <c:pt idx="40">
                  <c:v>-9.3816338270574715E-2</c:v>
                </c:pt>
                <c:pt idx="41">
                  <c:v>-3.8288998597884608E-2</c:v>
                </c:pt>
                <c:pt idx="42">
                  <c:v>-9.3372459549027429E-3</c:v>
                </c:pt>
                <c:pt idx="43">
                  <c:v>7.6836651036960024E-3</c:v>
                </c:pt>
                <c:pt idx="44">
                  <c:v>3.0110428731448691E-2</c:v>
                </c:pt>
                <c:pt idx="45">
                  <c:v>4.0667881526230215E-2</c:v>
                </c:pt>
                <c:pt idx="46">
                  <c:v>5.9590698462274487E-2</c:v>
                </c:pt>
                <c:pt idx="47">
                  <c:v>6.4017311989278194E-2</c:v>
                </c:pt>
                <c:pt idx="48">
                  <c:v>6.5507120982787409E-2</c:v>
                </c:pt>
                <c:pt idx="49">
                  <c:v>9.6508554360051124E-2</c:v>
                </c:pt>
                <c:pt idx="50">
                  <c:v>0.14305462563828736</c:v>
                </c:pt>
                <c:pt idx="51">
                  <c:v>0.14346006853760887</c:v>
                </c:pt>
                <c:pt idx="52">
                  <c:v>0.16960388748984986</c:v>
                </c:pt>
                <c:pt idx="53">
                  <c:v>0.19381313251603469</c:v>
                </c:pt>
                <c:pt idx="54">
                  <c:v>0.21298943905119025</c:v>
                </c:pt>
                <c:pt idx="55">
                  <c:v>0.21493182658757534</c:v>
                </c:pt>
                <c:pt idx="56">
                  <c:v>0.27577984789135118</c:v>
                </c:pt>
                <c:pt idx="57">
                  <c:v>0.39158545005594164</c:v>
                </c:pt>
                <c:pt idx="58">
                  <c:v>0.50038449238593852</c:v>
                </c:pt>
                <c:pt idx="59">
                  <c:v>0.51095722245589459</c:v>
                </c:pt>
                <c:pt idx="60">
                  <c:v>0.56374034467540524</c:v>
                </c:pt>
                <c:pt idx="61">
                  <c:v>0.58027546104165295</c:v>
                </c:pt>
                <c:pt idx="62">
                  <c:v>0.59979965179791417</c:v>
                </c:pt>
                <c:pt idx="63">
                  <c:v>0.63792431943236649</c:v>
                </c:pt>
                <c:pt idx="64">
                  <c:v>0.65636463941586376</c:v>
                </c:pt>
                <c:pt idx="65">
                  <c:v>0.70593516746804463</c:v>
                </c:pt>
                <c:pt idx="66">
                  <c:v>0.76231967865266814</c:v>
                </c:pt>
                <c:pt idx="67">
                  <c:v>0.79678455227523148</c:v>
                </c:pt>
                <c:pt idx="68">
                  <c:v>0.88511319760043039</c:v>
                </c:pt>
                <c:pt idx="69">
                  <c:v>0.97046128728550851</c:v>
                </c:pt>
                <c:pt idx="70">
                  <c:v>1.0180628905652218</c:v>
                </c:pt>
                <c:pt idx="71">
                  <c:v>1.1072807595256862</c:v>
                </c:pt>
                <c:pt idx="72">
                  <c:v>1.1186078428895809</c:v>
                </c:pt>
                <c:pt idx="73">
                  <c:v>1.1433872672101804</c:v>
                </c:pt>
                <c:pt idx="74">
                  <c:v>1.1807767715926396</c:v>
                </c:pt>
                <c:pt idx="75">
                  <c:v>1.3221996844582138</c:v>
                </c:pt>
                <c:pt idx="76">
                  <c:v>1.333017042382546</c:v>
                </c:pt>
                <c:pt idx="77">
                  <c:v>1.3678936761490617</c:v>
                </c:pt>
                <c:pt idx="78">
                  <c:v>1.4036073374620612</c:v>
                </c:pt>
                <c:pt idx="79">
                  <c:v>1.431881326975508</c:v>
                </c:pt>
                <c:pt idx="80">
                  <c:v>1.4786771462034614</c:v>
                </c:pt>
                <c:pt idx="81">
                  <c:v>1.6966625487826643</c:v>
                </c:pt>
                <c:pt idx="82">
                  <c:v>1.960872416980548</c:v>
                </c:pt>
                <c:pt idx="83">
                  <c:v>2.7277406289402646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27200"/>
        <c:axId val="303530752"/>
      </c:scatterChart>
      <c:valAx>
        <c:axId val="29662720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303530752"/>
        <c:crosses val="autoZero"/>
        <c:crossBetween val="midCat"/>
      </c:valAx>
      <c:valAx>
        <c:axId val="30353075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9662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Sheet3!$G$17</c:f>
              <c:strCache>
                <c:ptCount val="1"/>
                <c:pt idx="0">
                  <c:v>Tiller_Max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67682668698672"/>
                  <c:y val="-7.5838161739216559E-3"/>
                </c:manualLayout>
              </c:layout>
              <c:numFmt formatCode="General" sourceLinked="0"/>
            </c:trendlineLbl>
          </c:trendline>
          <c:xVal>
            <c:numRef>
              <c:f>Sheet3!$F$18:$F$269</c:f>
              <c:numCache>
                <c:formatCode>General</c:formatCode>
                <c:ptCount val="252"/>
                <c:pt idx="0">
                  <c:v>3.9012077476345377</c:v>
                </c:pt>
                <c:pt idx="1">
                  <c:v>4.238637707146709</c:v>
                </c:pt>
                <c:pt idx="2">
                  <c:v>6.0192136849174691</c:v>
                </c:pt>
                <c:pt idx="3">
                  <c:v>4.8197602618592139</c:v>
                </c:pt>
                <c:pt idx="4">
                  <c:v>4.2071485614812527</c:v>
                </c:pt>
                <c:pt idx="5">
                  <c:v>6.5087423290415325</c:v>
                </c:pt>
                <c:pt idx="6">
                  <c:v>11.755622264798584</c:v>
                </c:pt>
                <c:pt idx="7">
                  <c:v>5.0509517304947895</c:v>
                </c:pt>
                <c:pt idx="8">
                  <c:v>4.4608504274351226</c:v>
                </c:pt>
                <c:pt idx="9">
                  <c:v>5.6102893015392956</c:v>
                </c:pt>
                <c:pt idx="10">
                  <c:v>4.7835645164619844</c:v>
                </c:pt>
                <c:pt idx="11">
                  <c:v>3.8478511760007317</c:v>
                </c:pt>
                <c:pt idx="12">
                  <c:v>4.3508284186326653</c:v>
                </c:pt>
                <c:pt idx="13">
                  <c:v>15.09503132121867</c:v>
                </c:pt>
                <c:pt idx="14">
                  <c:v>5.0592009415512216</c:v>
                </c:pt>
                <c:pt idx="15">
                  <c:v>3.4006990794469418</c:v>
                </c:pt>
                <c:pt idx="16">
                  <c:v>8.312195523940801</c:v>
                </c:pt>
                <c:pt idx="17">
                  <c:v>4.8620889498446056</c:v>
                </c:pt>
                <c:pt idx="18">
                  <c:v>5.4030221359531438</c:v>
                </c:pt>
                <c:pt idx="19">
                  <c:v>4.9294103781113243</c:v>
                </c:pt>
                <c:pt idx="20">
                  <c:v>5.1622267403262052</c:v>
                </c:pt>
                <c:pt idx="21">
                  <c:v>3.7324727373737483</c:v>
                </c:pt>
                <c:pt idx="22">
                  <c:v>12.615240620514992</c:v>
                </c:pt>
                <c:pt idx="23">
                  <c:v>6.002170841465305</c:v>
                </c:pt>
                <c:pt idx="24">
                  <c:v>3.0623274580776516</c:v>
                </c:pt>
                <c:pt idx="25">
                  <c:v>4.2996893960086746</c:v>
                </c:pt>
                <c:pt idx="26">
                  <c:v>7.3220356802826965</c:v>
                </c:pt>
                <c:pt idx="27">
                  <c:v>4.4260487566961881</c:v>
                </c:pt>
                <c:pt idx="28">
                  <c:v>4.0048280531532221</c:v>
                </c:pt>
                <c:pt idx="29">
                  <c:v>11.12878013793298</c:v>
                </c:pt>
                <c:pt idx="30">
                  <c:v>4.3916031297228013</c:v>
                </c:pt>
                <c:pt idx="31">
                  <c:v>8.2984035152405973</c:v>
                </c:pt>
                <c:pt idx="32">
                  <c:v>3.7051977095606614</c:v>
                </c:pt>
                <c:pt idx="33">
                  <c:v>14.892826406342815</c:v>
                </c:pt>
                <c:pt idx="34">
                  <c:v>2.7884067565693713</c:v>
                </c:pt>
                <c:pt idx="35">
                  <c:v>9.8116909494900728</c:v>
                </c:pt>
                <c:pt idx="36">
                  <c:v>3.7467469448218282</c:v>
                </c:pt>
                <c:pt idx="37">
                  <c:v>6.1121106242071965</c:v>
                </c:pt>
                <c:pt idx="38">
                  <c:v>14.689947610803678</c:v>
                </c:pt>
                <c:pt idx="39">
                  <c:v>6.033978510691492</c:v>
                </c:pt>
                <c:pt idx="40">
                  <c:v>10.389881319611799</c:v>
                </c:pt>
                <c:pt idx="41">
                  <c:v>4.0790170248333926</c:v>
                </c:pt>
                <c:pt idx="42">
                  <c:v>4.6764149383214777</c:v>
                </c:pt>
                <c:pt idx="43">
                  <c:v>4.3361685356269613</c:v>
                </c:pt>
                <c:pt idx="44">
                  <c:v>4.0200412310801434</c:v>
                </c:pt>
                <c:pt idx="45">
                  <c:v>4.6692289758801735</c:v>
                </c:pt>
                <c:pt idx="46">
                  <c:v>13.324835506277664</c:v>
                </c:pt>
                <c:pt idx="47">
                  <c:v>3.785103675886845</c:v>
                </c:pt>
                <c:pt idx="48">
                  <c:v>13.906349296999149</c:v>
                </c:pt>
                <c:pt idx="49">
                  <c:v>4.782098517349282</c:v>
                </c:pt>
                <c:pt idx="50">
                  <c:v>3.7428421337847904</c:v>
                </c:pt>
                <c:pt idx="51">
                  <c:v>3.9350125891956482</c:v>
                </c:pt>
                <c:pt idx="52">
                  <c:v>2.9637155656693355</c:v>
                </c:pt>
                <c:pt idx="53">
                  <c:v>4.7255272437433007</c:v>
                </c:pt>
                <c:pt idx="54">
                  <c:v>5.3082739388000793</c:v>
                </c:pt>
                <c:pt idx="55">
                  <c:v>5.4174112527459615</c:v>
                </c:pt>
                <c:pt idx="56">
                  <c:v>14.688401833789243</c:v>
                </c:pt>
                <c:pt idx="57">
                  <c:v>17.07537353706077</c:v>
                </c:pt>
                <c:pt idx="58">
                  <c:v>5.3964375025126241</c:v>
                </c:pt>
                <c:pt idx="59">
                  <c:v>4.8317949135839298</c:v>
                </c:pt>
                <c:pt idx="60">
                  <c:v>14.429695761090011</c:v>
                </c:pt>
                <c:pt idx="61">
                  <c:v>9.1341348187273042</c:v>
                </c:pt>
                <c:pt idx="62">
                  <c:v>15.006874895846961</c:v>
                </c:pt>
                <c:pt idx="63">
                  <c:v>5.5047436435030015</c:v>
                </c:pt>
                <c:pt idx="64">
                  <c:v>13.46702000504385</c:v>
                </c:pt>
                <c:pt idx="65">
                  <c:v>14.395128753176053</c:v>
                </c:pt>
                <c:pt idx="66">
                  <c:v>12.86563663228999</c:v>
                </c:pt>
                <c:pt idx="67">
                  <c:v>5.3703235240891427</c:v>
                </c:pt>
                <c:pt idx="68">
                  <c:v>13.139889605815895</c:v>
                </c:pt>
                <c:pt idx="69">
                  <c:v>11.187225150150525</c:v>
                </c:pt>
                <c:pt idx="70">
                  <c:v>13.283442895395051</c:v>
                </c:pt>
                <c:pt idx="71">
                  <c:v>4.1275244033043013</c:v>
                </c:pt>
                <c:pt idx="72">
                  <c:v>5.482759129611785</c:v>
                </c:pt>
                <c:pt idx="73">
                  <c:v>15.007242373068507</c:v>
                </c:pt>
                <c:pt idx="74">
                  <c:v>14.581038388429738</c:v>
                </c:pt>
                <c:pt idx="75">
                  <c:v>12.958841817194353</c:v>
                </c:pt>
                <c:pt idx="76">
                  <c:v>3.8025730681484524</c:v>
                </c:pt>
                <c:pt idx="77">
                  <c:v>12.286807966178989</c:v>
                </c:pt>
                <c:pt idx="78">
                  <c:v>12.736932669758474</c:v>
                </c:pt>
                <c:pt idx="79">
                  <c:v>13.11903664152708</c:v>
                </c:pt>
                <c:pt idx="80">
                  <c:v>9.7125778006459527</c:v>
                </c:pt>
                <c:pt idx="81">
                  <c:v>17.844804665774316</c:v>
                </c:pt>
                <c:pt idx="82">
                  <c:v>5.1738517373029183</c:v>
                </c:pt>
                <c:pt idx="83">
                  <c:v>5.4427738088916557</c:v>
                </c:pt>
                <c:pt idx="84">
                  <c:v>14.302609128829776</c:v>
                </c:pt>
                <c:pt idx="85">
                  <c:v>14.627373461644094</c:v>
                </c:pt>
                <c:pt idx="86">
                  <c:v>12.045706376820464</c:v>
                </c:pt>
                <c:pt idx="87">
                  <c:v>4.1232551222568379</c:v>
                </c:pt>
                <c:pt idx="88">
                  <c:v>3.6643545103194417</c:v>
                </c:pt>
                <c:pt idx="89">
                  <c:v>14.934372949664457</c:v>
                </c:pt>
                <c:pt idx="90">
                  <c:v>2.8368587103418053</c:v>
                </c:pt>
                <c:pt idx="91">
                  <c:v>10.745847406031812</c:v>
                </c:pt>
                <c:pt idx="92">
                  <c:v>14.834829983846586</c:v>
                </c:pt>
                <c:pt idx="93">
                  <c:v>7.6412864031246723</c:v>
                </c:pt>
                <c:pt idx="94">
                  <c:v>13.517453536185867</c:v>
                </c:pt>
                <c:pt idx="95">
                  <c:v>13.88494142804047</c:v>
                </c:pt>
                <c:pt idx="96">
                  <c:v>13.657313902303512</c:v>
                </c:pt>
                <c:pt idx="97">
                  <c:v>12.035218684358824</c:v>
                </c:pt>
                <c:pt idx="98">
                  <c:v>10.618370954362806</c:v>
                </c:pt>
                <c:pt idx="99">
                  <c:v>7.6899215708027553</c:v>
                </c:pt>
                <c:pt idx="100">
                  <c:v>15.054271060080916</c:v>
                </c:pt>
                <c:pt idx="101">
                  <c:v>11.235102680647429</c:v>
                </c:pt>
                <c:pt idx="102">
                  <c:v>13.4021960180735</c:v>
                </c:pt>
                <c:pt idx="103">
                  <c:v>2.8687541003067722</c:v>
                </c:pt>
                <c:pt idx="104">
                  <c:v>3.1968517586045917</c:v>
                </c:pt>
                <c:pt idx="105">
                  <c:v>11.741572232954502</c:v>
                </c:pt>
                <c:pt idx="106">
                  <c:v>13.42732239203114</c:v>
                </c:pt>
                <c:pt idx="107">
                  <c:v>13.239981513450928</c:v>
                </c:pt>
                <c:pt idx="108">
                  <c:v>6.3321880766150374</c:v>
                </c:pt>
                <c:pt idx="109">
                  <c:v>13.451242012717909</c:v>
                </c:pt>
                <c:pt idx="110">
                  <c:v>6.2715957340078399</c:v>
                </c:pt>
                <c:pt idx="111">
                  <c:v>14.629977147069029</c:v>
                </c:pt>
                <c:pt idx="112">
                  <c:v>8.7680253803203154</c:v>
                </c:pt>
                <c:pt idx="113">
                  <c:v>11.875427820322489</c:v>
                </c:pt>
                <c:pt idx="114">
                  <c:v>11.617160436159152</c:v>
                </c:pt>
                <c:pt idx="115">
                  <c:v>5.5685233601276973</c:v>
                </c:pt>
                <c:pt idx="116">
                  <c:v>4.696232119726778</c:v>
                </c:pt>
                <c:pt idx="117">
                  <c:v>14.854214893374214</c:v>
                </c:pt>
                <c:pt idx="118">
                  <c:v>14.363642485232166</c:v>
                </c:pt>
                <c:pt idx="119">
                  <c:v>12.23970794314631</c:v>
                </c:pt>
                <c:pt idx="120">
                  <c:v>14.26652108106472</c:v>
                </c:pt>
                <c:pt idx="121">
                  <c:v>13.864301922388243</c:v>
                </c:pt>
                <c:pt idx="122">
                  <c:v>10.623668259053956</c:v>
                </c:pt>
                <c:pt idx="123">
                  <c:v>12.116780658503377</c:v>
                </c:pt>
                <c:pt idx="124">
                  <c:v>6.9581555860575728</c:v>
                </c:pt>
                <c:pt idx="125">
                  <c:v>4.9189096506646992</c:v>
                </c:pt>
                <c:pt idx="126">
                  <c:v>12.568703724876782</c:v>
                </c:pt>
                <c:pt idx="127">
                  <c:v>9.5700992307466386</c:v>
                </c:pt>
                <c:pt idx="128">
                  <c:v>14.534921561230615</c:v>
                </c:pt>
                <c:pt idx="129">
                  <c:v>17.744974022166584</c:v>
                </c:pt>
                <c:pt idx="130">
                  <c:v>18.080366770478907</c:v>
                </c:pt>
                <c:pt idx="131">
                  <c:v>12.566114666296738</c:v>
                </c:pt>
                <c:pt idx="132">
                  <c:v>11.543809507923456</c:v>
                </c:pt>
                <c:pt idx="133">
                  <c:v>10.087954206518289</c:v>
                </c:pt>
                <c:pt idx="134">
                  <c:v>9.6322348582876689</c:v>
                </c:pt>
                <c:pt idx="135">
                  <c:v>7.488539256372456</c:v>
                </c:pt>
                <c:pt idx="136">
                  <c:v>6.9476346121553529</c:v>
                </c:pt>
                <c:pt idx="137">
                  <c:v>4.119081512155395</c:v>
                </c:pt>
                <c:pt idx="138">
                  <c:v>5.8545246875941173</c:v>
                </c:pt>
                <c:pt idx="139">
                  <c:v>16.775615248052933</c:v>
                </c:pt>
                <c:pt idx="140">
                  <c:v>5.4146752889739522</c:v>
                </c:pt>
                <c:pt idx="141">
                  <c:v>5.887521885971406</c:v>
                </c:pt>
                <c:pt idx="142">
                  <c:v>10.969211967608917</c:v>
                </c:pt>
                <c:pt idx="143">
                  <c:v>3.4168539840286947</c:v>
                </c:pt>
                <c:pt idx="144">
                  <c:v>12.851192578447266</c:v>
                </c:pt>
                <c:pt idx="145">
                  <c:v>14.222414184572303</c:v>
                </c:pt>
                <c:pt idx="146">
                  <c:v>9.5161118776559537</c:v>
                </c:pt>
                <c:pt idx="147">
                  <c:v>10.588169742555522</c:v>
                </c:pt>
                <c:pt idx="148">
                  <c:v>4.0646633143621322</c:v>
                </c:pt>
                <c:pt idx="149">
                  <c:v>10.994263372288287</c:v>
                </c:pt>
                <c:pt idx="150">
                  <c:v>12.582098556762304</c:v>
                </c:pt>
                <c:pt idx="151">
                  <c:v>11.623223053223809</c:v>
                </c:pt>
                <c:pt idx="152">
                  <c:v>10.802454781216948</c:v>
                </c:pt>
                <c:pt idx="153">
                  <c:v>5.2062303587034346</c:v>
                </c:pt>
                <c:pt idx="154">
                  <c:v>10.332552171201353</c:v>
                </c:pt>
                <c:pt idx="155">
                  <c:v>12.604176846378394</c:v>
                </c:pt>
                <c:pt idx="156">
                  <c:v>4.9154179655596932</c:v>
                </c:pt>
                <c:pt idx="157">
                  <c:v>12.308479946191195</c:v>
                </c:pt>
                <c:pt idx="158">
                  <c:v>11.893059400991987</c:v>
                </c:pt>
                <c:pt idx="159">
                  <c:v>8.5788137473022559</c:v>
                </c:pt>
                <c:pt idx="160">
                  <c:v>10.117381008944015</c:v>
                </c:pt>
                <c:pt idx="161">
                  <c:v>11.045623747803257</c:v>
                </c:pt>
                <c:pt idx="162">
                  <c:v>12.424425605933189</c:v>
                </c:pt>
                <c:pt idx="163">
                  <c:v>5.098055719681037</c:v>
                </c:pt>
                <c:pt idx="164">
                  <c:v>9.9306903387750136</c:v>
                </c:pt>
                <c:pt idx="165">
                  <c:v>10.318903939279126</c:v>
                </c:pt>
                <c:pt idx="166">
                  <c:v>6.5552689548480334</c:v>
                </c:pt>
                <c:pt idx="167">
                  <c:v>4.8677457700127187</c:v>
                </c:pt>
                <c:pt idx="168">
                  <c:v>13.226558066134134</c:v>
                </c:pt>
                <c:pt idx="169">
                  <c:v>10.717650128391325</c:v>
                </c:pt>
                <c:pt idx="170">
                  <c:v>10.510297774134756</c:v>
                </c:pt>
                <c:pt idx="171">
                  <c:v>13.840587210926367</c:v>
                </c:pt>
                <c:pt idx="172">
                  <c:v>12.30152346987555</c:v>
                </c:pt>
                <c:pt idx="173">
                  <c:v>13.240728112919024</c:v>
                </c:pt>
                <c:pt idx="174">
                  <c:v>11.731200590829381</c:v>
                </c:pt>
                <c:pt idx="175">
                  <c:v>18.248240207508324</c:v>
                </c:pt>
                <c:pt idx="176">
                  <c:v>10.847043170773702</c:v>
                </c:pt>
                <c:pt idx="177">
                  <c:v>5.8830890700363367</c:v>
                </c:pt>
                <c:pt idx="178">
                  <c:v>10.770985056314434</c:v>
                </c:pt>
                <c:pt idx="179">
                  <c:v>12.749992105300672</c:v>
                </c:pt>
                <c:pt idx="180">
                  <c:v>10.01642647310261</c:v>
                </c:pt>
                <c:pt idx="181">
                  <c:v>5.1715994232977565</c:v>
                </c:pt>
                <c:pt idx="182">
                  <c:v>12.005354854853662</c:v>
                </c:pt>
                <c:pt idx="183">
                  <c:v>12.227659801563188</c:v>
                </c:pt>
                <c:pt idx="184">
                  <c:v>12.62156079178089</c:v>
                </c:pt>
                <c:pt idx="185">
                  <c:v>2.9117489293104541</c:v>
                </c:pt>
                <c:pt idx="186">
                  <c:v>15.103256761852434</c:v>
                </c:pt>
                <c:pt idx="187">
                  <c:v>15.203666821706666</c:v>
                </c:pt>
                <c:pt idx="188">
                  <c:v>11.99119505415641</c:v>
                </c:pt>
                <c:pt idx="189">
                  <c:v>13.761325700903459</c:v>
                </c:pt>
                <c:pt idx="190">
                  <c:v>5.0658978953857057</c:v>
                </c:pt>
                <c:pt idx="191">
                  <c:v>10.734716421400998</c:v>
                </c:pt>
                <c:pt idx="192">
                  <c:v>10.653190542884166</c:v>
                </c:pt>
                <c:pt idx="193">
                  <c:v>9.9925233999271299</c:v>
                </c:pt>
                <c:pt idx="194">
                  <c:v>11.158144790549489</c:v>
                </c:pt>
                <c:pt idx="195">
                  <c:v>10.699891885760767</c:v>
                </c:pt>
                <c:pt idx="196">
                  <c:v>12.181154600697536</c:v>
                </c:pt>
                <c:pt idx="197">
                  <c:v>13.440442103549794</c:v>
                </c:pt>
                <c:pt idx="198">
                  <c:v>11.025091847917631</c:v>
                </c:pt>
                <c:pt idx="199">
                  <c:v>11.943629338245334</c:v>
                </c:pt>
                <c:pt idx="200">
                  <c:v>13.197483806398262</c:v>
                </c:pt>
                <c:pt idx="201">
                  <c:v>11.896623154953078</c:v>
                </c:pt>
                <c:pt idx="202">
                  <c:v>4.8847177338524528</c:v>
                </c:pt>
                <c:pt idx="203">
                  <c:v>8.3700179287974841</c:v>
                </c:pt>
                <c:pt idx="204">
                  <c:v>3.2760897385740009</c:v>
                </c:pt>
                <c:pt idx="205">
                  <c:v>15.032768536324085</c:v>
                </c:pt>
                <c:pt idx="206">
                  <c:v>12.001351219385755</c:v>
                </c:pt>
                <c:pt idx="207">
                  <c:v>10.218863561284481</c:v>
                </c:pt>
                <c:pt idx="208">
                  <c:v>10.43834957784051</c:v>
                </c:pt>
                <c:pt idx="209">
                  <c:v>10.439659105315</c:v>
                </c:pt>
                <c:pt idx="210">
                  <c:v>12.862009904887861</c:v>
                </c:pt>
                <c:pt idx="211">
                  <c:v>9.5364079632597321</c:v>
                </c:pt>
                <c:pt idx="212">
                  <c:v>10.927209430317388</c:v>
                </c:pt>
                <c:pt idx="213">
                  <c:v>11.765806804996334</c:v>
                </c:pt>
                <c:pt idx="214">
                  <c:v>9.9301997932949888</c:v>
                </c:pt>
                <c:pt idx="215">
                  <c:v>13.198495628745892</c:v>
                </c:pt>
                <c:pt idx="216">
                  <c:v>11.940185790548945</c:v>
                </c:pt>
                <c:pt idx="217">
                  <c:v>11.179527409669875</c:v>
                </c:pt>
                <c:pt idx="218">
                  <c:v>9.8443274880685756</c:v>
                </c:pt>
                <c:pt idx="219">
                  <c:v>12.281036326871195</c:v>
                </c:pt>
                <c:pt idx="220">
                  <c:v>4.925502621155351</c:v>
                </c:pt>
                <c:pt idx="221">
                  <c:v>12.66496673880366</c:v>
                </c:pt>
                <c:pt idx="222">
                  <c:v>12.132807801477986</c:v>
                </c:pt>
                <c:pt idx="223">
                  <c:v>9.4408006256984542</c:v>
                </c:pt>
                <c:pt idx="224">
                  <c:v>13.002508986253936</c:v>
                </c:pt>
                <c:pt idx="225">
                  <c:v>10.419136283596746</c:v>
                </c:pt>
                <c:pt idx="226">
                  <c:v>10.180894855642201</c:v>
                </c:pt>
                <c:pt idx="227">
                  <c:v>9.9977940279071387</c:v>
                </c:pt>
                <c:pt idx="228">
                  <c:v>9.4586834147736081</c:v>
                </c:pt>
                <c:pt idx="229">
                  <c:v>12.585468902067259</c:v>
                </c:pt>
                <c:pt idx="230">
                  <c:v>11.062101610822486</c:v>
                </c:pt>
                <c:pt idx="231">
                  <c:v>8.4708271136069531</c:v>
                </c:pt>
                <c:pt idx="232">
                  <c:v>11.082745101948886</c:v>
                </c:pt>
                <c:pt idx="233">
                  <c:v>10.032374585433924</c:v>
                </c:pt>
                <c:pt idx="234">
                  <c:v>11.259749229425406</c:v>
                </c:pt>
                <c:pt idx="235">
                  <c:v>10.524988810775813</c:v>
                </c:pt>
                <c:pt idx="236">
                  <c:v>9.9197054894405525</c:v>
                </c:pt>
                <c:pt idx="237">
                  <c:v>8.7840462137766409</c:v>
                </c:pt>
                <c:pt idx="238">
                  <c:v>10.882537626344375</c:v>
                </c:pt>
                <c:pt idx="239">
                  <c:v>12.871746244149422</c:v>
                </c:pt>
                <c:pt idx="240">
                  <c:v>11.725417056871663</c:v>
                </c:pt>
                <c:pt idx="241">
                  <c:v>9.3001091941437579</c:v>
                </c:pt>
                <c:pt idx="242">
                  <c:v>10.790605153544417</c:v>
                </c:pt>
                <c:pt idx="243">
                  <c:v>12.097343631487112</c:v>
                </c:pt>
                <c:pt idx="244">
                  <c:v>11.961674754587962</c:v>
                </c:pt>
                <c:pt idx="245">
                  <c:v>10.789821851760802</c:v>
                </c:pt>
                <c:pt idx="246">
                  <c:v>11.591242646555944</c:v>
                </c:pt>
                <c:pt idx="247">
                  <c:v>9.7920185780777302</c:v>
                </c:pt>
                <c:pt idx="248">
                  <c:v>3.1267246818303942</c:v>
                </c:pt>
                <c:pt idx="249">
                  <c:v>8.902694587630819</c:v>
                </c:pt>
                <c:pt idx="250">
                  <c:v>9.1443170701609411</c:v>
                </c:pt>
                <c:pt idx="251">
                  <c:v>8.1371201393144421</c:v>
                </c:pt>
              </c:numCache>
            </c:numRef>
          </c:xVal>
          <c:yVal>
            <c:numRef>
              <c:f>Sheet3!$G$18:$G$269</c:f>
              <c:numCache>
                <c:formatCode>General</c:formatCode>
                <c:ptCount val="252"/>
                <c:pt idx="0">
                  <c:v>-0.34340599999999999</c:v>
                </c:pt>
                <c:pt idx="1">
                  <c:v>-0.13123699999999999</c:v>
                </c:pt>
                <c:pt idx="2">
                  <c:v>0.10924300000000001</c:v>
                </c:pt>
                <c:pt idx="3">
                  <c:v>-8.5071300000000002E-2</c:v>
                </c:pt>
                <c:pt idx="4">
                  <c:v>-7.3337100000000002E-3</c:v>
                </c:pt>
                <c:pt idx="5">
                  <c:v>0.34956100000000001</c:v>
                </c:pt>
                <c:pt idx="6">
                  <c:v>0.85473200000000005</c:v>
                </c:pt>
                <c:pt idx="7">
                  <c:v>6.7586900000000005E-2</c:v>
                </c:pt>
                <c:pt idx="8">
                  <c:v>0.116216</c:v>
                </c:pt>
                <c:pt idx="9">
                  <c:v>0.38212600000000002</c:v>
                </c:pt>
                <c:pt idx="10">
                  <c:v>0.21462999999999999</c:v>
                </c:pt>
                <c:pt idx="11">
                  <c:v>-1.6994700000000001E-2</c:v>
                </c:pt>
                <c:pt idx="12">
                  <c:v>5.2191899999999999E-2</c:v>
                </c:pt>
                <c:pt idx="13">
                  <c:v>1.74868</c:v>
                </c:pt>
                <c:pt idx="14">
                  <c:v>0.19475799999999999</c:v>
                </c:pt>
                <c:pt idx="15">
                  <c:v>4.6975500000000003E-2</c:v>
                </c:pt>
                <c:pt idx="16">
                  <c:v>1.00631</c:v>
                </c:pt>
                <c:pt idx="17">
                  <c:v>0.22243399999999999</c:v>
                </c:pt>
                <c:pt idx="18">
                  <c:v>0.38152000000000003</c:v>
                </c:pt>
                <c:pt idx="19">
                  <c:v>0.42700399999999999</c:v>
                </c:pt>
                <c:pt idx="20">
                  <c:v>0.40650900000000001</c:v>
                </c:pt>
                <c:pt idx="21">
                  <c:v>6.5931699999999996E-2</c:v>
                </c:pt>
                <c:pt idx="22">
                  <c:v>1.47281</c:v>
                </c:pt>
                <c:pt idx="23">
                  <c:v>0.66225800000000001</c:v>
                </c:pt>
                <c:pt idx="24">
                  <c:v>0.12609500000000001</c:v>
                </c:pt>
                <c:pt idx="25">
                  <c:v>0.303456</c:v>
                </c:pt>
                <c:pt idx="26">
                  <c:v>0.80469299999999999</c:v>
                </c:pt>
                <c:pt idx="27">
                  <c:v>0.50096099999999999</c:v>
                </c:pt>
                <c:pt idx="28">
                  <c:v>0.30505500000000002</c:v>
                </c:pt>
                <c:pt idx="29">
                  <c:v>1.0803199999999999</c:v>
                </c:pt>
                <c:pt idx="30">
                  <c:v>0.30526700000000001</c:v>
                </c:pt>
                <c:pt idx="31">
                  <c:v>0.81038299999999996</c:v>
                </c:pt>
                <c:pt idx="32">
                  <c:v>0.20986299999999999</c:v>
                </c:pt>
                <c:pt idx="33">
                  <c:v>1.8723000000000001</c:v>
                </c:pt>
                <c:pt idx="34">
                  <c:v>7.5175400000000003E-2</c:v>
                </c:pt>
                <c:pt idx="35">
                  <c:v>1.1564099999999999</c:v>
                </c:pt>
                <c:pt idx="36">
                  <c:v>0.309224</c:v>
                </c:pt>
                <c:pt idx="37">
                  <c:v>0.82412399999999997</c:v>
                </c:pt>
                <c:pt idx="38">
                  <c:v>2.1168499999999999</c:v>
                </c:pt>
                <c:pt idx="39">
                  <c:v>0.80274400000000001</c:v>
                </c:pt>
                <c:pt idx="40">
                  <c:v>1.3546199999999999</c:v>
                </c:pt>
                <c:pt idx="41">
                  <c:v>0.50573400000000002</c:v>
                </c:pt>
                <c:pt idx="42">
                  <c:v>0.63090400000000002</c:v>
                </c:pt>
                <c:pt idx="43">
                  <c:v>0.50390199999999996</c:v>
                </c:pt>
                <c:pt idx="44">
                  <c:v>0.51948099999999997</c:v>
                </c:pt>
                <c:pt idx="45">
                  <c:v>0.66082799999999997</c:v>
                </c:pt>
                <c:pt idx="46">
                  <c:v>1.7997099999999999</c:v>
                </c:pt>
                <c:pt idx="47">
                  <c:v>0.47093600000000002</c:v>
                </c:pt>
                <c:pt idx="48">
                  <c:v>2.0020199999999999</c:v>
                </c:pt>
                <c:pt idx="49">
                  <c:v>0.81062100000000004</c:v>
                </c:pt>
                <c:pt idx="50">
                  <c:v>0.56704699999999997</c:v>
                </c:pt>
                <c:pt idx="51">
                  <c:v>0.50551699999999999</c:v>
                </c:pt>
                <c:pt idx="52">
                  <c:v>0.382637</c:v>
                </c:pt>
                <c:pt idx="53">
                  <c:v>0.62113300000000005</c:v>
                </c:pt>
                <c:pt idx="54">
                  <c:v>0.79395300000000002</c:v>
                </c:pt>
                <c:pt idx="55">
                  <c:v>0.74617199999999995</c:v>
                </c:pt>
                <c:pt idx="56">
                  <c:v>2.1143000000000001</c:v>
                </c:pt>
                <c:pt idx="57">
                  <c:v>2.5931199999999999</c:v>
                </c:pt>
                <c:pt idx="58">
                  <c:v>1.06965</c:v>
                </c:pt>
                <c:pt idx="59">
                  <c:v>1.16503</c:v>
                </c:pt>
                <c:pt idx="60">
                  <c:v>2.3302399999999999</c:v>
                </c:pt>
                <c:pt idx="61">
                  <c:v>1.39408</c:v>
                </c:pt>
                <c:pt idx="62">
                  <c:v>2.3319700000000001</c:v>
                </c:pt>
                <c:pt idx="63">
                  <c:v>0.81569800000000003</c:v>
                </c:pt>
                <c:pt idx="64">
                  <c:v>2.0516800000000002</c:v>
                </c:pt>
                <c:pt idx="65">
                  <c:v>2.0052699999999999</c:v>
                </c:pt>
                <c:pt idx="66">
                  <c:v>2.0981399999999999</c:v>
                </c:pt>
                <c:pt idx="67">
                  <c:v>1.0381499999999999</c:v>
                </c:pt>
                <c:pt idx="68">
                  <c:v>2.5167600000000001</c:v>
                </c:pt>
                <c:pt idx="69">
                  <c:v>1.57978</c:v>
                </c:pt>
                <c:pt idx="70">
                  <c:v>2.0342899999999999</c:v>
                </c:pt>
                <c:pt idx="71">
                  <c:v>1.02616</c:v>
                </c:pt>
                <c:pt idx="72">
                  <c:v>0.85220200000000002</c:v>
                </c:pt>
                <c:pt idx="73">
                  <c:v>2.34781</c:v>
                </c:pt>
                <c:pt idx="74">
                  <c:v>2.4845999999999999</c:v>
                </c:pt>
                <c:pt idx="75">
                  <c:v>2.1246</c:v>
                </c:pt>
                <c:pt idx="76">
                  <c:v>0.75692800000000005</c:v>
                </c:pt>
                <c:pt idx="77">
                  <c:v>1.9875700000000001</c:v>
                </c:pt>
                <c:pt idx="78">
                  <c:v>2.8262200000000002</c:v>
                </c:pt>
                <c:pt idx="79">
                  <c:v>1.97821</c:v>
                </c:pt>
                <c:pt idx="80">
                  <c:v>1.62921</c:v>
                </c:pt>
                <c:pt idx="81">
                  <c:v>2.7611400000000001</c:v>
                </c:pt>
                <c:pt idx="82">
                  <c:v>1.10904</c:v>
                </c:pt>
                <c:pt idx="83">
                  <c:v>1.23939</c:v>
                </c:pt>
                <c:pt idx="84">
                  <c:v>2.3512</c:v>
                </c:pt>
                <c:pt idx="85">
                  <c:v>2.3986000000000001</c:v>
                </c:pt>
                <c:pt idx="86">
                  <c:v>1.95051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Sheet3!$H$17</c:f>
              <c:strCache>
                <c:ptCount val="1"/>
                <c:pt idx="0">
                  <c:v>0.5 to 1.0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Sheet3!$F$18:$F$269</c:f>
              <c:numCache>
                <c:formatCode>General</c:formatCode>
                <c:ptCount val="252"/>
                <c:pt idx="0">
                  <c:v>3.9012077476345377</c:v>
                </c:pt>
                <c:pt idx="1">
                  <c:v>4.238637707146709</c:v>
                </c:pt>
                <c:pt idx="2">
                  <c:v>6.0192136849174691</c:v>
                </c:pt>
                <c:pt idx="3">
                  <c:v>4.8197602618592139</c:v>
                </c:pt>
                <c:pt idx="4">
                  <c:v>4.2071485614812527</c:v>
                </c:pt>
                <c:pt idx="5">
                  <c:v>6.5087423290415325</c:v>
                </c:pt>
                <c:pt idx="6">
                  <c:v>11.755622264798584</c:v>
                </c:pt>
                <c:pt idx="7">
                  <c:v>5.0509517304947895</c:v>
                </c:pt>
                <c:pt idx="8">
                  <c:v>4.4608504274351226</c:v>
                </c:pt>
                <c:pt idx="9">
                  <c:v>5.6102893015392956</c:v>
                </c:pt>
                <c:pt idx="10">
                  <c:v>4.7835645164619844</c:v>
                </c:pt>
                <c:pt idx="11">
                  <c:v>3.8478511760007317</c:v>
                </c:pt>
                <c:pt idx="12">
                  <c:v>4.3508284186326653</c:v>
                </c:pt>
                <c:pt idx="13">
                  <c:v>15.09503132121867</c:v>
                </c:pt>
                <c:pt idx="14">
                  <c:v>5.0592009415512216</c:v>
                </c:pt>
                <c:pt idx="15">
                  <c:v>3.4006990794469418</c:v>
                </c:pt>
                <c:pt idx="16">
                  <c:v>8.312195523940801</c:v>
                </c:pt>
                <c:pt idx="17">
                  <c:v>4.8620889498446056</c:v>
                </c:pt>
                <c:pt idx="18">
                  <c:v>5.4030221359531438</c:v>
                </c:pt>
                <c:pt idx="19">
                  <c:v>4.9294103781113243</c:v>
                </c:pt>
                <c:pt idx="20">
                  <c:v>5.1622267403262052</c:v>
                </c:pt>
                <c:pt idx="21">
                  <c:v>3.7324727373737483</c:v>
                </c:pt>
                <c:pt idx="22">
                  <c:v>12.615240620514992</c:v>
                </c:pt>
                <c:pt idx="23">
                  <c:v>6.002170841465305</c:v>
                </c:pt>
                <c:pt idx="24">
                  <c:v>3.0623274580776516</c:v>
                </c:pt>
                <c:pt idx="25">
                  <c:v>4.2996893960086746</c:v>
                </c:pt>
                <c:pt idx="26">
                  <c:v>7.3220356802826965</c:v>
                </c:pt>
                <c:pt idx="27">
                  <c:v>4.4260487566961881</c:v>
                </c:pt>
                <c:pt idx="28">
                  <c:v>4.0048280531532221</c:v>
                </c:pt>
                <c:pt idx="29">
                  <c:v>11.12878013793298</c:v>
                </c:pt>
                <c:pt idx="30">
                  <c:v>4.3916031297228013</c:v>
                </c:pt>
                <c:pt idx="31">
                  <c:v>8.2984035152405973</c:v>
                </c:pt>
                <c:pt idx="32">
                  <c:v>3.7051977095606614</c:v>
                </c:pt>
                <c:pt idx="33">
                  <c:v>14.892826406342815</c:v>
                </c:pt>
                <c:pt idx="34">
                  <c:v>2.7884067565693713</c:v>
                </c:pt>
                <c:pt idx="35">
                  <c:v>9.8116909494900728</c:v>
                </c:pt>
                <c:pt idx="36">
                  <c:v>3.7467469448218282</c:v>
                </c:pt>
                <c:pt idx="37">
                  <c:v>6.1121106242071965</c:v>
                </c:pt>
                <c:pt idx="38">
                  <c:v>14.689947610803678</c:v>
                </c:pt>
                <c:pt idx="39">
                  <c:v>6.033978510691492</c:v>
                </c:pt>
                <c:pt idx="40">
                  <c:v>10.389881319611799</c:v>
                </c:pt>
                <c:pt idx="41">
                  <c:v>4.0790170248333926</c:v>
                </c:pt>
                <c:pt idx="42">
                  <c:v>4.6764149383214777</c:v>
                </c:pt>
                <c:pt idx="43">
                  <c:v>4.3361685356269613</c:v>
                </c:pt>
                <c:pt idx="44">
                  <c:v>4.0200412310801434</c:v>
                </c:pt>
                <c:pt idx="45">
                  <c:v>4.6692289758801735</c:v>
                </c:pt>
                <c:pt idx="46">
                  <c:v>13.324835506277664</c:v>
                </c:pt>
                <c:pt idx="47">
                  <c:v>3.785103675886845</c:v>
                </c:pt>
                <c:pt idx="48">
                  <c:v>13.906349296999149</c:v>
                </c:pt>
                <c:pt idx="49">
                  <c:v>4.782098517349282</c:v>
                </c:pt>
                <c:pt idx="50">
                  <c:v>3.7428421337847904</c:v>
                </c:pt>
                <c:pt idx="51">
                  <c:v>3.9350125891956482</c:v>
                </c:pt>
                <c:pt idx="52">
                  <c:v>2.9637155656693355</c:v>
                </c:pt>
                <c:pt idx="53">
                  <c:v>4.7255272437433007</c:v>
                </c:pt>
                <c:pt idx="54">
                  <c:v>5.3082739388000793</c:v>
                </c:pt>
                <c:pt idx="55">
                  <c:v>5.4174112527459615</c:v>
                </c:pt>
                <c:pt idx="56">
                  <c:v>14.688401833789243</c:v>
                </c:pt>
                <c:pt idx="57">
                  <c:v>17.07537353706077</c:v>
                </c:pt>
                <c:pt idx="58">
                  <c:v>5.3964375025126241</c:v>
                </c:pt>
                <c:pt idx="59">
                  <c:v>4.8317949135839298</c:v>
                </c:pt>
                <c:pt idx="60">
                  <c:v>14.429695761090011</c:v>
                </c:pt>
                <c:pt idx="61">
                  <c:v>9.1341348187273042</c:v>
                </c:pt>
                <c:pt idx="62">
                  <c:v>15.006874895846961</c:v>
                </c:pt>
                <c:pt idx="63">
                  <c:v>5.5047436435030015</c:v>
                </c:pt>
                <c:pt idx="64">
                  <c:v>13.46702000504385</c:v>
                </c:pt>
                <c:pt idx="65">
                  <c:v>14.395128753176053</c:v>
                </c:pt>
                <c:pt idx="66">
                  <c:v>12.86563663228999</c:v>
                </c:pt>
                <c:pt idx="67">
                  <c:v>5.3703235240891427</c:v>
                </c:pt>
                <c:pt idx="68">
                  <c:v>13.139889605815895</c:v>
                </c:pt>
                <c:pt idx="69">
                  <c:v>11.187225150150525</c:v>
                </c:pt>
                <c:pt idx="70">
                  <c:v>13.283442895395051</c:v>
                </c:pt>
                <c:pt idx="71">
                  <c:v>4.1275244033043013</c:v>
                </c:pt>
                <c:pt idx="72">
                  <c:v>5.482759129611785</c:v>
                </c:pt>
                <c:pt idx="73">
                  <c:v>15.007242373068507</c:v>
                </c:pt>
                <c:pt idx="74">
                  <c:v>14.581038388429738</c:v>
                </c:pt>
                <c:pt idx="75">
                  <c:v>12.958841817194353</c:v>
                </c:pt>
                <c:pt idx="76">
                  <c:v>3.8025730681484524</c:v>
                </c:pt>
                <c:pt idx="77">
                  <c:v>12.286807966178989</c:v>
                </c:pt>
                <c:pt idx="78">
                  <c:v>12.736932669758474</c:v>
                </c:pt>
                <c:pt idx="79">
                  <c:v>13.11903664152708</c:v>
                </c:pt>
                <c:pt idx="80">
                  <c:v>9.7125778006459527</c:v>
                </c:pt>
                <c:pt idx="81">
                  <c:v>17.844804665774316</c:v>
                </c:pt>
                <c:pt idx="82">
                  <c:v>5.1738517373029183</c:v>
                </c:pt>
                <c:pt idx="83">
                  <c:v>5.4427738088916557</c:v>
                </c:pt>
                <c:pt idx="84">
                  <c:v>14.302609128829776</c:v>
                </c:pt>
                <c:pt idx="85">
                  <c:v>14.627373461644094</c:v>
                </c:pt>
                <c:pt idx="86">
                  <c:v>12.045706376820464</c:v>
                </c:pt>
                <c:pt idx="87">
                  <c:v>4.1232551222568379</c:v>
                </c:pt>
                <c:pt idx="88">
                  <c:v>3.6643545103194417</c:v>
                </c:pt>
                <c:pt idx="89">
                  <c:v>14.934372949664457</c:v>
                </c:pt>
                <c:pt idx="90">
                  <c:v>2.8368587103418053</c:v>
                </c:pt>
                <c:pt idx="91">
                  <c:v>10.745847406031812</c:v>
                </c:pt>
                <c:pt idx="92">
                  <c:v>14.834829983846586</c:v>
                </c:pt>
                <c:pt idx="93">
                  <c:v>7.6412864031246723</c:v>
                </c:pt>
                <c:pt idx="94">
                  <c:v>13.517453536185867</c:v>
                </c:pt>
                <c:pt idx="95">
                  <c:v>13.88494142804047</c:v>
                </c:pt>
                <c:pt idx="96">
                  <c:v>13.657313902303512</c:v>
                </c:pt>
                <c:pt idx="97">
                  <c:v>12.035218684358824</c:v>
                </c:pt>
                <c:pt idx="98">
                  <c:v>10.618370954362806</c:v>
                </c:pt>
                <c:pt idx="99">
                  <c:v>7.6899215708027553</c:v>
                </c:pt>
                <c:pt idx="100">
                  <c:v>15.054271060080916</c:v>
                </c:pt>
                <c:pt idx="101">
                  <c:v>11.235102680647429</c:v>
                </c:pt>
                <c:pt idx="102">
                  <c:v>13.4021960180735</c:v>
                </c:pt>
                <c:pt idx="103">
                  <c:v>2.8687541003067722</c:v>
                </c:pt>
                <c:pt idx="104">
                  <c:v>3.1968517586045917</c:v>
                </c:pt>
                <c:pt idx="105">
                  <c:v>11.741572232954502</c:v>
                </c:pt>
                <c:pt idx="106">
                  <c:v>13.42732239203114</c:v>
                </c:pt>
                <c:pt idx="107">
                  <c:v>13.239981513450928</c:v>
                </c:pt>
                <c:pt idx="108">
                  <c:v>6.3321880766150374</c:v>
                </c:pt>
                <c:pt idx="109">
                  <c:v>13.451242012717909</c:v>
                </c:pt>
                <c:pt idx="110">
                  <c:v>6.2715957340078399</c:v>
                </c:pt>
                <c:pt idx="111">
                  <c:v>14.629977147069029</c:v>
                </c:pt>
                <c:pt idx="112">
                  <c:v>8.7680253803203154</c:v>
                </c:pt>
                <c:pt idx="113">
                  <c:v>11.875427820322489</c:v>
                </c:pt>
                <c:pt idx="114">
                  <c:v>11.617160436159152</c:v>
                </c:pt>
                <c:pt idx="115">
                  <c:v>5.5685233601276973</c:v>
                </c:pt>
                <c:pt idx="116">
                  <c:v>4.696232119726778</c:v>
                </c:pt>
                <c:pt idx="117">
                  <c:v>14.854214893374214</c:v>
                </c:pt>
                <c:pt idx="118">
                  <c:v>14.363642485232166</c:v>
                </c:pt>
                <c:pt idx="119">
                  <c:v>12.23970794314631</c:v>
                </c:pt>
                <c:pt idx="120">
                  <c:v>14.26652108106472</c:v>
                </c:pt>
                <c:pt idx="121">
                  <c:v>13.864301922388243</c:v>
                </c:pt>
                <c:pt idx="122">
                  <c:v>10.623668259053956</c:v>
                </c:pt>
                <c:pt idx="123">
                  <c:v>12.116780658503377</c:v>
                </c:pt>
                <c:pt idx="124">
                  <c:v>6.9581555860575728</c:v>
                </c:pt>
                <c:pt idx="125">
                  <c:v>4.9189096506646992</c:v>
                </c:pt>
                <c:pt idx="126">
                  <c:v>12.568703724876782</c:v>
                </c:pt>
                <c:pt idx="127">
                  <c:v>9.5700992307466386</c:v>
                </c:pt>
                <c:pt idx="128">
                  <c:v>14.534921561230615</c:v>
                </c:pt>
                <c:pt idx="129">
                  <c:v>17.744974022166584</c:v>
                </c:pt>
                <c:pt idx="130">
                  <c:v>18.080366770478907</c:v>
                </c:pt>
                <c:pt idx="131">
                  <c:v>12.566114666296738</c:v>
                </c:pt>
                <c:pt idx="132">
                  <c:v>11.543809507923456</c:v>
                </c:pt>
                <c:pt idx="133">
                  <c:v>10.087954206518289</c:v>
                </c:pt>
                <c:pt idx="134">
                  <c:v>9.6322348582876689</c:v>
                </c:pt>
                <c:pt idx="135">
                  <c:v>7.488539256372456</c:v>
                </c:pt>
                <c:pt idx="136">
                  <c:v>6.9476346121553529</c:v>
                </c:pt>
                <c:pt idx="137">
                  <c:v>4.119081512155395</c:v>
                </c:pt>
                <c:pt idx="138">
                  <c:v>5.8545246875941173</c:v>
                </c:pt>
                <c:pt idx="139">
                  <c:v>16.775615248052933</c:v>
                </c:pt>
                <c:pt idx="140">
                  <c:v>5.4146752889739522</c:v>
                </c:pt>
                <c:pt idx="141">
                  <c:v>5.887521885971406</c:v>
                </c:pt>
                <c:pt idx="142">
                  <c:v>10.969211967608917</c:v>
                </c:pt>
                <c:pt idx="143">
                  <c:v>3.4168539840286947</c:v>
                </c:pt>
                <c:pt idx="144">
                  <c:v>12.851192578447266</c:v>
                </c:pt>
                <c:pt idx="145">
                  <c:v>14.222414184572303</c:v>
                </c:pt>
                <c:pt idx="146">
                  <c:v>9.5161118776559537</c:v>
                </c:pt>
                <c:pt idx="147">
                  <c:v>10.588169742555522</c:v>
                </c:pt>
                <c:pt idx="148">
                  <c:v>4.0646633143621322</c:v>
                </c:pt>
                <c:pt idx="149">
                  <c:v>10.994263372288287</c:v>
                </c:pt>
                <c:pt idx="150">
                  <c:v>12.582098556762304</c:v>
                </c:pt>
                <c:pt idx="151">
                  <c:v>11.623223053223809</c:v>
                </c:pt>
                <c:pt idx="152">
                  <c:v>10.802454781216948</c:v>
                </c:pt>
                <c:pt idx="153">
                  <c:v>5.2062303587034346</c:v>
                </c:pt>
                <c:pt idx="154">
                  <c:v>10.332552171201353</c:v>
                </c:pt>
                <c:pt idx="155">
                  <c:v>12.604176846378394</c:v>
                </c:pt>
                <c:pt idx="156">
                  <c:v>4.9154179655596932</c:v>
                </c:pt>
                <c:pt idx="157">
                  <c:v>12.308479946191195</c:v>
                </c:pt>
                <c:pt idx="158">
                  <c:v>11.893059400991987</c:v>
                </c:pt>
                <c:pt idx="159">
                  <c:v>8.5788137473022559</c:v>
                </c:pt>
                <c:pt idx="160">
                  <c:v>10.117381008944015</c:v>
                </c:pt>
                <c:pt idx="161">
                  <c:v>11.045623747803257</c:v>
                </c:pt>
                <c:pt idx="162">
                  <c:v>12.424425605933189</c:v>
                </c:pt>
                <c:pt idx="163">
                  <c:v>5.098055719681037</c:v>
                </c:pt>
                <c:pt idx="164">
                  <c:v>9.9306903387750136</c:v>
                </c:pt>
                <c:pt idx="165">
                  <c:v>10.318903939279126</c:v>
                </c:pt>
                <c:pt idx="166">
                  <c:v>6.5552689548480334</c:v>
                </c:pt>
                <c:pt idx="167">
                  <c:v>4.8677457700127187</c:v>
                </c:pt>
                <c:pt idx="168">
                  <c:v>13.226558066134134</c:v>
                </c:pt>
                <c:pt idx="169">
                  <c:v>10.717650128391325</c:v>
                </c:pt>
                <c:pt idx="170">
                  <c:v>10.510297774134756</c:v>
                </c:pt>
                <c:pt idx="171">
                  <c:v>13.840587210926367</c:v>
                </c:pt>
                <c:pt idx="172">
                  <c:v>12.30152346987555</c:v>
                </c:pt>
                <c:pt idx="173">
                  <c:v>13.240728112919024</c:v>
                </c:pt>
                <c:pt idx="174">
                  <c:v>11.731200590829381</c:v>
                </c:pt>
                <c:pt idx="175">
                  <c:v>18.248240207508324</c:v>
                </c:pt>
                <c:pt idx="176">
                  <c:v>10.847043170773702</c:v>
                </c:pt>
                <c:pt idx="177">
                  <c:v>5.8830890700363367</c:v>
                </c:pt>
                <c:pt idx="178">
                  <c:v>10.770985056314434</c:v>
                </c:pt>
                <c:pt idx="179">
                  <c:v>12.749992105300672</c:v>
                </c:pt>
                <c:pt idx="180">
                  <c:v>10.01642647310261</c:v>
                </c:pt>
                <c:pt idx="181">
                  <c:v>5.1715994232977565</c:v>
                </c:pt>
                <c:pt idx="182">
                  <c:v>12.005354854853662</c:v>
                </c:pt>
                <c:pt idx="183">
                  <c:v>12.227659801563188</c:v>
                </c:pt>
                <c:pt idx="184">
                  <c:v>12.62156079178089</c:v>
                </c:pt>
                <c:pt idx="185">
                  <c:v>2.9117489293104541</c:v>
                </c:pt>
                <c:pt idx="186">
                  <c:v>15.103256761852434</c:v>
                </c:pt>
                <c:pt idx="187">
                  <c:v>15.203666821706666</c:v>
                </c:pt>
                <c:pt idx="188">
                  <c:v>11.99119505415641</c:v>
                </c:pt>
                <c:pt idx="189">
                  <c:v>13.761325700903459</c:v>
                </c:pt>
                <c:pt idx="190">
                  <c:v>5.0658978953857057</c:v>
                </c:pt>
                <c:pt idx="191">
                  <c:v>10.734716421400998</c:v>
                </c:pt>
                <c:pt idx="192">
                  <c:v>10.653190542884166</c:v>
                </c:pt>
                <c:pt idx="193">
                  <c:v>9.9925233999271299</c:v>
                </c:pt>
                <c:pt idx="194">
                  <c:v>11.158144790549489</c:v>
                </c:pt>
                <c:pt idx="195">
                  <c:v>10.699891885760767</c:v>
                </c:pt>
                <c:pt idx="196">
                  <c:v>12.181154600697536</c:v>
                </c:pt>
                <c:pt idx="197">
                  <c:v>13.440442103549794</c:v>
                </c:pt>
                <c:pt idx="198">
                  <c:v>11.025091847917631</c:v>
                </c:pt>
                <c:pt idx="199">
                  <c:v>11.943629338245334</c:v>
                </c:pt>
                <c:pt idx="200">
                  <c:v>13.197483806398262</c:v>
                </c:pt>
                <c:pt idx="201">
                  <c:v>11.896623154953078</c:v>
                </c:pt>
                <c:pt idx="202">
                  <c:v>4.8847177338524528</c:v>
                </c:pt>
                <c:pt idx="203">
                  <c:v>8.3700179287974841</c:v>
                </c:pt>
                <c:pt idx="204">
                  <c:v>3.2760897385740009</c:v>
                </c:pt>
                <c:pt idx="205">
                  <c:v>15.032768536324085</c:v>
                </c:pt>
                <c:pt idx="206">
                  <c:v>12.001351219385755</c:v>
                </c:pt>
                <c:pt idx="207">
                  <c:v>10.218863561284481</c:v>
                </c:pt>
                <c:pt idx="208">
                  <c:v>10.43834957784051</c:v>
                </c:pt>
                <c:pt idx="209">
                  <c:v>10.439659105315</c:v>
                </c:pt>
                <c:pt idx="210">
                  <c:v>12.862009904887861</c:v>
                </c:pt>
                <c:pt idx="211">
                  <c:v>9.5364079632597321</c:v>
                </c:pt>
                <c:pt idx="212">
                  <c:v>10.927209430317388</c:v>
                </c:pt>
                <c:pt idx="213">
                  <c:v>11.765806804996334</c:v>
                </c:pt>
                <c:pt idx="214">
                  <c:v>9.9301997932949888</c:v>
                </c:pt>
                <c:pt idx="215">
                  <c:v>13.198495628745892</c:v>
                </c:pt>
                <c:pt idx="216">
                  <c:v>11.940185790548945</c:v>
                </c:pt>
                <c:pt idx="217">
                  <c:v>11.179527409669875</c:v>
                </c:pt>
                <c:pt idx="218">
                  <c:v>9.8443274880685756</c:v>
                </c:pt>
                <c:pt idx="219">
                  <c:v>12.281036326871195</c:v>
                </c:pt>
                <c:pt idx="220">
                  <c:v>4.925502621155351</c:v>
                </c:pt>
                <c:pt idx="221">
                  <c:v>12.66496673880366</c:v>
                </c:pt>
                <c:pt idx="222">
                  <c:v>12.132807801477986</c:v>
                </c:pt>
                <c:pt idx="223">
                  <c:v>9.4408006256984542</c:v>
                </c:pt>
                <c:pt idx="224">
                  <c:v>13.002508986253936</c:v>
                </c:pt>
                <c:pt idx="225">
                  <c:v>10.419136283596746</c:v>
                </c:pt>
                <c:pt idx="226">
                  <c:v>10.180894855642201</c:v>
                </c:pt>
                <c:pt idx="227">
                  <c:v>9.9977940279071387</c:v>
                </c:pt>
                <c:pt idx="228">
                  <c:v>9.4586834147736081</c:v>
                </c:pt>
                <c:pt idx="229">
                  <c:v>12.585468902067259</c:v>
                </c:pt>
                <c:pt idx="230">
                  <c:v>11.062101610822486</c:v>
                </c:pt>
                <c:pt idx="231">
                  <c:v>8.4708271136069531</c:v>
                </c:pt>
                <c:pt idx="232">
                  <c:v>11.082745101948886</c:v>
                </c:pt>
                <c:pt idx="233">
                  <c:v>10.032374585433924</c:v>
                </c:pt>
                <c:pt idx="234">
                  <c:v>11.259749229425406</c:v>
                </c:pt>
                <c:pt idx="235">
                  <c:v>10.524988810775813</c:v>
                </c:pt>
                <c:pt idx="236">
                  <c:v>9.9197054894405525</c:v>
                </c:pt>
                <c:pt idx="237">
                  <c:v>8.7840462137766409</c:v>
                </c:pt>
                <c:pt idx="238">
                  <c:v>10.882537626344375</c:v>
                </c:pt>
                <c:pt idx="239">
                  <c:v>12.871746244149422</c:v>
                </c:pt>
                <c:pt idx="240">
                  <c:v>11.725417056871663</c:v>
                </c:pt>
                <c:pt idx="241">
                  <c:v>9.3001091941437579</c:v>
                </c:pt>
                <c:pt idx="242">
                  <c:v>10.790605153544417</c:v>
                </c:pt>
                <c:pt idx="243">
                  <c:v>12.097343631487112</c:v>
                </c:pt>
                <c:pt idx="244">
                  <c:v>11.961674754587962</c:v>
                </c:pt>
                <c:pt idx="245">
                  <c:v>10.789821851760802</c:v>
                </c:pt>
                <c:pt idx="246">
                  <c:v>11.591242646555944</c:v>
                </c:pt>
                <c:pt idx="247">
                  <c:v>9.7920185780777302</c:v>
                </c:pt>
                <c:pt idx="248">
                  <c:v>3.1267246818303942</c:v>
                </c:pt>
                <c:pt idx="249">
                  <c:v>8.902694587630819</c:v>
                </c:pt>
                <c:pt idx="250">
                  <c:v>9.1443170701609411</c:v>
                </c:pt>
                <c:pt idx="251">
                  <c:v>8.1371201393144421</c:v>
                </c:pt>
              </c:numCache>
            </c:numRef>
          </c:xVal>
          <c:yVal>
            <c:numRef>
              <c:f>Sheet3!$H$18:$H$269</c:f>
              <c:numCache>
                <c:formatCode>General</c:formatCode>
                <c:ptCount val="252"/>
                <c:pt idx="87">
                  <c:v>0.96813300000000002</c:v>
                </c:pt>
                <c:pt idx="88">
                  <c:v>0.80150200000000005</c:v>
                </c:pt>
                <c:pt idx="89">
                  <c:v>2.4551699999999999</c:v>
                </c:pt>
                <c:pt idx="90">
                  <c:v>0.76613299999999995</c:v>
                </c:pt>
                <c:pt idx="91">
                  <c:v>1.8727100000000001</c:v>
                </c:pt>
                <c:pt idx="92">
                  <c:v>2.6185399999999999</c:v>
                </c:pt>
                <c:pt idx="93">
                  <c:v>1.8258000000000001</c:v>
                </c:pt>
                <c:pt idx="94">
                  <c:v>2.2918799999999999</c:v>
                </c:pt>
                <c:pt idx="95">
                  <c:v>2.54636</c:v>
                </c:pt>
                <c:pt idx="96">
                  <c:v>2.4826800000000002</c:v>
                </c:pt>
                <c:pt idx="97">
                  <c:v>2.0460099999999999</c:v>
                </c:pt>
                <c:pt idx="98">
                  <c:v>2.03437</c:v>
                </c:pt>
                <c:pt idx="99">
                  <c:v>1.4845900000000001</c:v>
                </c:pt>
                <c:pt idx="100">
                  <c:v>2.5617399999999999</c:v>
                </c:pt>
                <c:pt idx="101">
                  <c:v>2.0118100000000001</c:v>
                </c:pt>
                <c:pt idx="102">
                  <c:v>2.6631300000000002</c:v>
                </c:pt>
                <c:pt idx="103">
                  <c:v>0.86601700000000004</c:v>
                </c:pt>
                <c:pt idx="104">
                  <c:v>0.835032</c:v>
                </c:pt>
                <c:pt idx="105">
                  <c:v>2.0909499999999999</c:v>
                </c:pt>
                <c:pt idx="106">
                  <c:v>2.4696799999999999</c:v>
                </c:pt>
                <c:pt idx="107">
                  <c:v>2.3617499999999998</c:v>
                </c:pt>
                <c:pt idx="108">
                  <c:v>1.7192499999999999</c:v>
                </c:pt>
                <c:pt idx="109">
                  <c:v>2.4088699999999998</c:v>
                </c:pt>
                <c:pt idx="110">
                  <c:v>1.52013</c:v>
                </c:pt>
                <c:pt idx="111">
                  <c:v>2.6603500000000002</c:v>
                </c:pt>
                <c:pt idx="112">
                  <c:v>1.82874</c:v>
                </c:pt>
                <c:pt idx="113">
                  <c:v>2.1416900000000001</c:v>
                </c:pt>
                <c:pt idx="114">
                  <c:v>2.1614300000000002</c:v>
                </c:pt>
                <c:pt idx="115">
                  <c:v>1.45451</c:v>
                </c:pt>
                <c:pt idx="116">
                  <c:v>1.07087</c:v>
                </c:pt>
                <c:pt idx="117">
                  <c:v>2.5240499999999999</c:v>
                </c:pt>
                <c:pt idx="118">
                  <c:v>2.7359900000000001</c:v>
                </c:pt>
                <c:pt idx="119">
                  <c:v>2.306</c:v>
                </c:pt>
                <c:pt idx="120">
                  <c:v>2.6637400000000002</c:v>
                </c:pt>
                <c:pt idx="121">
                  <c:v>2.5368900000000001</c:v>
                </c:pt>
                <c:pt idx="122">
                  <c:v>2.2766299999999999</c:v>
                </c:pt>
                <c:pt idx="123">
                  <c:v>2.31846</c:v>
                </c:pt>
                <c:pt idx="124">
                  <c:v>1.69173</c:v>
                </c:pt>
                <c:pt idx="125">
                  <c:v>1.2597799999999999</c:v>
                </c:pt>
                <c:pt idx="126">
                  <c:v>2.2842600000000002</c:v>
                </c:pt>
                <c:pt idx="127">
                  <c:v>2.1115699999999999</c:v>
                </c:pt>
                <c:pt idx="128">
                  <c:v>2.58596</c:v>
                </c:pt>
                <c:pt idx="129">
                  <c:v>3.1390199999999999</c:v>
                </c:pt>
                <c:pt idx="130">
                  <c:v>4.4761600000000001</c:v>
                </c:pt>
                <c:pt idx="131">
                  <c:v>2.5366900000000001</c:v>
                </c:pt>
                <c:pt idx="132">
                  <c:v>2.28579</c:v>
                </c:pt>
                <c:pt idx="133">
                  <c:v>2.0071099999999999</c:v>
                </c:pt>
                <c:pt idx="134">
                  <c:v>2.0946799999999999</c:v>
                </c:pt>
                <c:pt idx="135">
                  <c:v>2.0167999999999999</c:v>
                </c:pt>
                <c:pt idx="136">
                  <c:v>1.8988499999999999</c:v>
                </c:pt>
                <c:pt idx="137">
                  <c:v>1.3825099999999999</c:v>
                </c:pt>
                <c:pt idx="138">
                  <c:v>1.64114</c:v>
                </c:pt>
                <c:pt idx="139">
                  <c:v>4.2531699999999999</c:v>
                </c:pt>
                <c:pt idx="140">
                  <c:v>1.8859399999999999</c:v>
                </c:pt>
                <c:pt idx="141">
                  <c:v>2.03478</c:v>
                </c:pt>
                <c:pt idx="142">
                  <c:v>2.10365</c:v>
                </c:pt>
                <c:pt idx="143">
                  <c:v>1.3041199999999999</c:v>
                </c:pt>
                <c:pt idx="144">
                  <c:v>2.6979099999999998</c:v>
                </c:pt>
                <c:pt idx="145">
                  <c:v>2.7424300000000001</c:v>
                </c:pt>
                <c:pt idx="146">
                  <c:v>2.2256300000000002</c:v>
                </c:pt>
                <c:pt idx="147">
                  <c:v>2.44957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Sheet3!$I$17</c:f>
              <c:strCache>
                <c:ptCount val="1"/>
                <c:pt idx="0">
                  <c:v>1-1.5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Sheet3!$F$18:$F$269</c:f>
              <c:numCache>
                <c:formatCode>General</c:formatCode>
                <c:ptCount val="252"/>
                <c:pt idx="0">
                  <c:v>3.9012077476345377</c:v>
                </c:pt>
                <c:pt idx="1">
                  <c:v>4.238637707146709</c:v>
                </c:pt>
                <c:pt idx="2">
                  <c:v>6.0192136849174691</c:v>
                </c:pt>
                <c:pt idx="3">
                  <c:v>4.8197602618592139</c:v>
                </c:pt>
                <c:pt idx="4">
                  <c:v>4.2071485614812527</c:v>
                </c:pt>
                <c:pt idx="5">
                  <c:v>6.5087423290415325</c:v>
                </c:pt>
                <c:pt idx="6">
                  <c:v>11.755622264798584</c:v>
                </c:pt>
                <c:pt idx="7">
                  <c:v>5.0509517304947895</c:v>
                </c:pt>
                <c:pt idx="8">
                  <c:v>4.4608504274351226</c:v>
                </c:pt>
                <c:pt idx="9">
                  <c:v>5.6102893015392956</c:v>
                </c:pt>
                <c:pt idx="10">
                  <c:v>4.7835645164619844</c:v>
                </c:pt>
                <c:pt idx="11">
                  <c:v>3.8478511760007317</c:v>
                </c:pt>
                <c:pt idx="12">
                  <c:v>4.3508284186326653</c:v>
                </c:pt>
                <c:pt idx="13">
                  <c:v>15.09503132121867</c:v>
                </c:pt>
                <c:pt idx="14">
                  <c:v>5.0592009415512216</c:v>
                </c:pt>
                <c:pt idx="15">
                  <c:v>3.4006990794469418</c:v>
                </c:pt>
                <c:pt idx="16">
                  <c:v>8.312195523940801</c:v>
                </c:pt>
                <c:pt idx="17">
                  <c:v>4.8620889498446056</c:v>
                </c:pt>
                <c:pt idx="18">
                  <c:v>5.4030221359531438</c:v>
                </c:pt>
                <c:pt idx="19">
                  <c:v>4.9294103781113243</c:v>
                </c:pt>
                <c:pt idx="20">
                  <c:v>5.1622267403262052</c:v>
                </c:pt>
                <c:pt idx="21">
                  <c:v>3.7324727373737483</c:v>
                </c:pt>
                <c:pt idx="22">
                  <c:v>12.615240620514992</c:v>
                </c:pt>
                <c:pt idx="23">
                  <c:v>6.002170841465305</c:v>
                </c:pt>
                <c:pt idx="24">
                  <c:v>3.0623274580776516</c:v>
                </c:pt>
                <c:pt idx="25">
                  <c:v>4.2996893960086746</c:v>
                </c:pt>
                <c:pt idx="26">
                  <c:v>7.3220356802826965</c:v>
                </c:pt>
                <c:pt idx="27">
                  <c:v>4.4260487566961881</c:v>
                </c:pt>
                <c:pt idx="28">
                  <c:v>4.0048280531532221</c:v>
                </c:pt>
                <c:pt idx="29">
                  <c:v>11.12878013793298</c:v>
                </c:pt>
                <c:pt idx="30">
                  <c:v>4.3916031297228013</c:v>
                </c:pt>
                <c:pt idx="31">
                  <c:v>8.2984035152405973</c:v>
                </c:pt>
                <c:pt idx="32">
                  <c:v>3.7051977095606614</c:v>
                </c:pt>
                <c:pt idx="33">
                  <c:v>14.892826406342815</c:v>
                </c:pt>
                <c:pt idx="34">
                  <c:v>2.7884067565693713</c:v>
                </c:pt>
                <c:pt idx="35">
                  <c:v>9.8116909494900728</c:v>
                </c:pt>
                <c:pt idx="36">
                  <c:v>3.7467469448218282</c:v>
                </c:pt>
                <c:pt idx="37">
                  <c:v>6.1121106242071965</c:v>
                </c:pt>
                <c:pt idx="38">
                  <c:v>14.689947610803678</c:v>
                </c:pt>
                <c:pt idx="39">
                  <c:v>6.033978510691492</c:v>
                </c:pt>
                <c:pt idx="40">
                  <c:v>10.389881319611799</c:v>
                </c:pt>
                <c:pt idx="41">
                  <c:v>4.0790170248333926</c:v>
                </c:pt>
                <c:pt idx="42">
                  <c:v>4.6764149383214777</c:v>
                </c:pt>
                <c:pt idx="43">
                  <c:v>4.3361685356269613</c:v>
                </c:pt>
                <c:pt idx="44">
                  <c:v>4.0200412310801434</c:v>
                </c:pt>
                <c:pt idx="45">
                  <c:v>4.6692289758801735</c:v>
                </c:pt>
                <c:pt idx="46">
                  <c:v>13.324835506277664</c:v>
                </c:pt>
                <c:pt idx="47">
                  <c:v>3.785103675886845</c:v>
                </c:pt>
                <c:pt idx="48">
                  <c:v>13.906349296999149</c:v>
                </c:pt>
                <c:pt idx="49">
                  <c:v>4.782098517349282</c:v>
                </c:pt>
                <c:pt idx="50">
                  <c:v>3.7428421337847904</c:v>
                </c:pt>
                <c:pt idx="51">
                  <c:v>3.9350125891956482</c:v>
                </c:pt>
                <c:pt idx="52">
                  <c:v>2.9637155656693355</c:v>
                </c:pt>
                <c:pt idx="53">
                  <c:v>4.7255272437433007</c:v>
                </c:pt>
                <c:pt idx="54">
                  <c:v>5.3082739388000793</c:v>
                </c:pt>
                <c:pt idx="55">
                  <c:v>5.4174112527459615</c:v>
                </c:pt>
                <c:pt idx="56">
                  <c:v>14.688401833789243</c:v>
                </c:pt>
                <c:pt idx="57">
                  <c:v>17.07537353706077</c:v>
                </c:pt>
                <c:pt idx="58">
                  <c:v>5.3964375025126241</c:v>
                </c:pt>
                <c:pt idx="59">
                  <c:v>4.8317949135839298</c:v>
                </c:pt>
                <c:pt idx="60">
                  <c:v>14.429695761090011</c:v>
                </c:pt>
                <c:pt idx="61">
                  <c:v>9.1341348187273042</c:v>
                </c:pt>
                <c:pt idx="62">
                  <c:v>15.006874895846961</c:v>
                </c:pt>
                <c:pt idx="63">
                  <c:v>5.5047436435030015</c:v>
                </c:pt>
                <c:pt idx="64">
                  <c:v>13.46702000504385</c:v>
                </c:pt>
                <c:pt idx="65">
                  <c:v>14.395128753176053</c:v>
                </c:pt>
                <c:pt idx="66">
                  <c:v>12.86563663228999</c:v>
                </c:pt>
                <c:pt idx="67">
                  <c:v>5.3703235240891427</c:v>
                </c:pt>
                <c:pt idx="68">
                  <c:v>13.139889605815895</c:v>
                </c:pt>
                <c:pt idx="69">
                  <c:v>11.187225150150525</c:v>
                </c:pt>
                <c:pt idx="70">
                  <c:v>13.283442895395051</c:v>
                </c:pt>
                <c:pt idx="71">
                  <c:v>4.1275244033043013</c:v>
                </c:pt>
                <c:pt idx="72">
                  <c:v>5.482759129611785</c:v>
                </c:pt>
                <c:pt idx="73">
                  <c:v>15.007242373068507</c:v>
                </c:pt>
                <c:pt idx="74">
                  <c:v>14.581038388429738</c:v>
                </c:pt>
                <c:pt idx="75">
                  <c:v>12.958841817194353</c:v>
                </c:pt>
                <c:pt idx="76">
                  <c:v>3.8025730681484524</c:v>
                </c:pt>
                <c:pt idx="77">
                  <c:v>12.286807966178989</c:v>
                </c:pt>
                <c:pt idx="78">
                  <c:v>12.736932669758474</c:v>
                </c:pt>
                <c:pt idx="79">
                  <c:v>13.11903664152708</c:v>
                </c:pt>
                <c:pt idx="80">
                  <c:v>9.7125778006459527</c:v>
                </c:pt>
                <c:pt idx="81">
                  <c:v>17.844804665774316</c:v>
                </c:pt>
                <c:pt idx="82">
                  <c:v>5.1738517373029183</c:v>
                </c:pt>
                <c:pt idx="83">
                  <c:v>5.4427738088916557</c:v>
                </c:pt>
                <c:pt idx="84">
                  <c:v>14.302609128829776</c:v>
                </c:pt>
                <c:pt idx="85">
                  <c:v>14.627373461644094</c:v>
                </c:pt>
                <c:pt idx="86">
                  <c:v>12.045706376820464</c:v>
                </c:pt>
                <c:pt idx="87">
                  <c:v>4.1232551222568379</c:v>
                </c:pt>
                <c:pt idx="88">
                  <c:v>3.6643545103194417</c:v>
                </c:pt>
                <c:pt idx="89">
                  <c:v>14.934372949664457</c:v>
                </c:pt>
                <c:pt idx="90">
                  <c:v>2.8368587103418053</c:v>
                </c:pt>
                <c:pt idx="91">
                  <c:v>10.745847406031812</c:v>
                </c:pt>
                <c:pt idx="92">
                  <c:v>14.834829983846586</c:v>
                </c:pt>
                <c:pt idx="93">
                  <c:v>7.6412864031246723</c:v>
                </c:pt>
                <c:pt idx="94">
                  <c:v>13.517453536185867</c:v>
                </c:pt>
                <c:pt idx="95">
                  <c:v>13.88494142804047</c:v>
                </c:pt>
                <c:pt idx="96">
                  <c:v>13.657313902303512</c:v>
                </c:pt>
                <c:pt idx="97">
                  <c:v>12.035218684358824</c:v>
                </c:pt>
                <c:pt idx="98">
                  <c:v>10.618370954362806</c:v>
                </c:pt>
                <c:pt idx="99">
                  <c:v>7.6899215708027553</c:v>
                </c:pt>
                <c:pt idx="100">
                  <c:v>15.054271060080916</c:v>
                </c:pt>
                <c:pt idx="101">
                  <c:v>11.235102680647429</c:v>
                </c:pt>
                <c:pt idx="102">
                  <c:v>13.4021960180735</c:v>
                </c:pt>
                <c:pt idx="103">
                  <c:v>2.8687541003067722</c:v>
                </c:pt>
                <c:pt idx="104">
                  <c:v>3.1968517586045917</c:v>
                </c:pt>
                <c:pt idx="105">
                  <c:v>11.741572232954502</c:v>
                </c:pt>
                <c:pt idx="106">
                  <c:v>13.42732239203114</c:v>
                </c:pt>
                <c:pt idx="107">
                  <c:v>13.239981513450928</c:v>
                </c:pt>
                <c:pt idx="108">
                  <c:v>6.3321880766150374</c:v>
                </c:pt>
                <c:pt idx="109">
                  <c:v>13.451242012717909</c:v>
                </c:pt>
                <c:pt idx="110">
                  <c:v>6.2715957340078399</c:v>
                </c:pt>
                <c:pt idx="111">
                  <c:v>14.629977147069029</c:v>
                </c:pt>
                <c:pt idx="112">
                  <c:v>8.7680253803203154</c:v>
                </c:pt>
                <c:pt idx="113">
                  <c:v>11.875427820322489</c:v>
                </c:pt>
                <c:pt idx="114">
                  <c:v>11.617160436159152</c:v>
                </c:pt>
                <c:pt idx="115">
                  <c:v>5.5685233601276973</c:v>
                </c:pt>
                <c:pt idx="116">
                  <c:v>4.696232119726778</c:v>
                </c:pt>
                <c:pt idx="117">
                  <c:v>14.854214893374214</c:v>
                </c:pt>
                <c:pt idx="118">
                  <c:v>14.363642485232166</c:v>
                </c:pt>
                <c:pt idx="119">
                  <c:v>12.23970794314631</c:v>
                </c:pt>
                <c:pt idx="120">
                  <c:v>14.26652108106472</c:v>
                </c:pt>
                <c:pt idx="121">
                  <c:v>13.864301922388243</c:v>
                </c:pt>
                <c:pt idx="122">
                  <c:v>10.623668259053956</c:v>
                </c:pt>
                <c:pt idx="123">
                  <c:v>12.116780658503377</c:v>
                </c:pt>
                <c:pt idx="124">
                  <c:v>6.9581555860575728</c:v>
                </c:pt>
                <c:pt idx="125">
                  <c:v>4.9189096506646992</c:v>
                </c:pt>
                <c:pt idx="126">
                  <c:v>12.568703724876782</c:v>
                </c:pt>
                <c:pt idx="127">
                  <c:v>9.5700992307466386</c:v>
                </c:pt>
                <c:pt idx="128">
                  <c:v>14.534921561230615</c:v>
                </c:pt>
                <c:pt idx="129">
                  <c:v>17.744974022166584</c:v>
                </c:pt>
                <c:pt idx="130">
                  <c:v>18.080366770478907</c:v>
                </c:pt>
                <c:pt idx="131">
                  <c:v>12.566114666296738</c:v>
                </c:pt>
                <c:pt idx="132">
                  <c:v>11.543809507923456</c:v>
                </c:pt>
                <c:pt idx="133">
                  <c:v>10.087954206518289</c:v>
                </c:pt>
                <c:pt idx="134">
                  <c:v>9.6322348582876689</c:v>
                </c:pt>
                <c:pt idx="135">
                  <c:v>7.488539256372456</c:v>
                </c:pt>
                <c:pt idx="136">
                  <c:v>6.9476346121553529</c:v>
                </c:pt>
                <c:pt idx="137">
                  <c:v>4.119081512155395</c:v>
                </c:pt>
                <c:pt idx="138">
                  <c:v>5.8545246875941173</c:v>
                </c:pt>
                <c:pt idx="139">
                  <c:v>16.775615248052933</c:v>
                </c:pt>
                <c:pt idx="140">
                  <c:v>5.4146752889739522</c:v>
                </c:pt>
                <c:pt idx="141">
                  <c:v>5.887521885971406</c:v>
                </c:pt>
                <c:pt idx="142">
                  <c:v>10.969211967608917</c:v>
                </c:pt>
                <c:pt idx="143">
                  <c:v>3.4168539840286947</c:v>
                </c:pt>
                <c:pt idx="144">
                  <c:v>12.851192578447266</c:v>
                </c:pt>
                <c:pt idx="145">
                  <c:v>14.222414184572303</c:v>
                </c:pt>
                <c:pt idx="146">
                  <c:v>9.5161118776559537</c:v>
                </c:pt>
                <c:pt idx="147">
                  <c:v>10.588169742555522</c:v>
                </c:pt>
                <c:pt idx="148">
                  <c:v>4.0646633143621322</c:v>
                </c:pt>
                <c:pt idx="149">
                  <c:v>10.994263372288287</c:v>
                </c:pt>
                <c:pt idx="150">
                  <c:v>12.582098556762304</c:v>
                </c:pt>
                <c:pt idx="151">
                  <c:v>11.623223053223809</c:v>
                </c:pt>
                <c:pt idx="152">
                  <c:v>10.802454781216948</c:v>
                </c:pt>
                <c:pt idx="153">
                  <c:v>5.2062303587034346</c:v>
                </c:pt>
                <c:pt idx="154">
                  <c:v>10.332552171201353</c:v>
                </c:pt>
                <c:pt idx="155">
                  <c:v>12.604176846378394</c:v>
                </c:pt>
                <c:pt idx="156">
                  <c:v>4.9154179655596932</c:v>
                </c:pt>
                <c:pt idx="157">
                  <c:v>12.308479946191195</c:v>
                </c:pt>
                <c:pt idx="158">
                  <c:v>11.893059400991987</c:v>
                </c:pt>
                <c:pt idx="159">
                  <c:v>8.5788137473022559</c:v>
                </c:pt>
                <c:pt idx="160">
                  <c:v>10.117381008944015</c:v>
                </c:pt>
                <c:pt idx="161">
                  <c:v>11.045623747803257</c:v>
                </c:pt>
                <c:pt idx="162">
                  <c:v>12.424425605933189</c:v>
                </c:pt>
                <c:pt idx="163">
                  <c:v>5.098055719681037</c:v>
                </c:pt>
                <c:pt idx="164">
                  <c:v>9.9306903387750136</c:v>
                </c:pt>
                <c:pt idx="165">
                  <c:v>10.318903939279126</c:v>
                </c:pt>
                <c:pt idx="166">
                  <c:v>6.5552689548480334</c:v>
                </c:pt>
                <c:pt idx="167">
                  <c:v>4.8677457700127187</c:v>
                </c:pt>
                <c:pt idx="168">
                  <c:v>13.226558066134134</c:v>
                </c:pt>
                <c:pt idx="169">
                  <c:v>10.717650128391325</c:v>
                </c:pt>
                <c:pt idx="170">
                  <c:v>10.510297774134756</c:v>
                </c:pt>
                <c:pt idx="171">
                  <c:v>13.840587210926367</c:v>
                </c:pt>
                <c:pt idx="172">
                  <c:v>12.30152346987555</c:v>
                </c:pt>
                <c:pt idx="173">
                  <c:v>13.240728112919024</c:v>
                </c:pt>
                <c:pt idx="174">
                  <c:v>11.731200590829381</c:v>
                </c:pt>
                <c:pt idx="175">
                  <c:v>18.248240207508324</c:v>
                </c:pt>
                <c:pt idx="176">
                  <c:v>10.847043170773702</c:v>
                </c:pt>
                <c:pt idx="177">
                  <c:v>5.8830890700363367</c:v>
                </c:pt>
                <c:pt idx="178">
                  <c:v>10.770985056314434</c:v>
                </c:pt>
                <c:pt idx="179">
                  <c:v>12.749992105300672</c:v>
                </c:pt>
                <c:pt idx="180">
                  <c:v>10.01642647310261</c:v>
                </c:pt>
                <c:pt idx="181">
                  <c:v>5.1715994232977565</c:v>
                </c:pt>
                <c:pt idx="182">
                  <c:v>12.005354854853662</c:v>
                </c:pt>
                <c:pt idx="183">
                  <c:v>12.227659801563188</c:v>
                </c:pt>
                <c:pt idx="184">
                  <c:v>12.62156079178089</c:v>
                </c:pt>
                <c:pt idx="185">
                  <c:v>2.9117489293104541</c:v>
                </c:pt>
                <c:pt idx="186">
                  <c:v>15.103256761852434</c:v>
                </c:pt>
                <c:pt idx="187">
                  <c:v>15.203666821706666</c:v>
                </c:pt>
                <c:pt idx="188">
                  <c:v>11.99119505415641</c:v>
                </c:pt>
                <c:pt idx="189">
                  <c:v>13.761325700903459</c:v>
                </c:pt>
                <c:pt idx="190">
                  <c:v>5.0658978953857057</c:v>
                </c:pt>
                <c:pt idx="191">
                  <c:v>10.734716421400998</c:v>
                </c:pt>
                <c:pt idx="192">
                  <c:v>10.653190542884166</c:v>
                </c:pt>
                <c:pt idx="193">
                  <c:v>9.9925233999271299</c:v>
                </c:pt>
                <c:pt idx="194">
                  <c:v>11.158144790549489</c:v>
                </c:pt>
                <c:pt idx="195">
                  <c:v>10.699891885760767</c:v>
                </c:pt>
                <c:pt idx="196">
                  <c:v>12.181154600697536</c:v>
                </c:pt>
                <c:pt idx="197">
                  <c:v>13.440442103549794</c:v>
                </c:pt>
                <c:pt idx="198">
                  <c:v>11.025091847917631</c:v>
                </c:pt>
                <c:pt idx="199">
                  <c:v>11.943629338245334</c:v>
                </c:pt>
                <c:pt idx="200">
                  <c:v>13.197483806398262</c:v>
                </c:pt>
                <c:pt idx="201">
                  <c:v>11.896623154953078</c:v>
                </c:pt>
                <c:pt idx="202">
                  <c:v>4.8847177338524528</c:v>
                </c:pt>
                <c:pt idx="203">
                  <c:v>8.3700179287974841</c:v>
                </c:pt>
                <c:pt idx="204">
                  <c:v>3.2760897385740009</c:v>
                </c:pt>
                <c:pt idx="205">
                  <c:v>15.032768536324085</c:v>
                </c:pt>
                <c:pt idx="206">
                  <c:v>12.001351219385755</c:v>
                </c:pt>
                <c:pt idx="207">
                  <c:v>10.218863561284481</c:v>
                </c:pt>
                <c:pt idx="208">
                  <c:v>10.43834957784051</c:v>
                </c:pt>
                <c:pt idx="209">
                  <c:v>10.439659105315</c:v>
                </c:pt>
                <c:pt idx="210">
                  <c:v>12.862009904887861</c:v>
                </c:pt>
                <c:pt idx="211">
                  <c:v>9.5364079632597321</c:v>
                </c:pt>
                <c:pt idx="212">
                  <c:v>10.927209430317388</c:v>
                </c:pt>
                <c:pt idx="213">
                  <c:v>11.765806804996334</c:v>
                </c:pt>
                <c:pt idx="214">
                  <c:v>9.9301997932949888</c:v>
                </c:pt>
                <c:pt idx="215">
                  <c:v>13.198495628745892</c:v>
                </c:pt>
                <c:pt idx="216">
                  <c:v>11.940185790548945</c:v>
                </c:pt>
                <c:pt idx="217">
                  <c:v>11.179527409669875</c:v>
                </c:pt>
                <c:pt idx="218">
                  <c:v>9.8443274880685756</c:v>
                </c:pt>
                <c:pt idx="219">
                  <c:v>12.281036326871195</c:v>
                </c:pt>
                <c:pt idx="220">
                  <c:v>4.925502621155351</c:v>
                </c:pt>
                <c:pt idx="221">
                  <c:v>12.66496673880366</c:v>
                </c:pt>
                <c:pt idx="222">
                  <c:v>12.132807801477986</c:v>
                </c:pt>
                <c:pt idx="223">
                  <c:v>9.4408006256984542</c:v>
                </c:pt>
                <c:pt idx="224">
                  <c:v>13.002508986253936</c:v>
                </c:pt>
                <c:pt idx="225">
                  <c:v>10.419136283596746</c:v>
                </c:pt>
                <c:pt idx="226">
                  <c:v>10.180894855642201</c:v>
                </c:pt>
                <c:pt idx="227">
                  <c:v>9.9977940279071387</c:v>
                </c:pt>
                <c:pt idx="228">
                  <c:v>9.4586834147736081</c:v>
                </c:pt>
                <c:pt idx="229">
                  <c:v>12.585468902067259</c:v>
                </c:pt>
                <c:pt idx="230">
                  <c:v>11.062101610822486</c:v>
                </c:pt>
                <c:pt idx="231">
                  <c:v>8.4708271136069531</c:v>
                </c:pt>
                <c:pt idx="232">
                  <c:v>11.082745101948886</c:v>
                </c:pt>
                <c:pt idx="233">
                  <c:v>10.032374585433924</c:v>
                </c:pt>
                <c:pt idx="234">
                  <c:v>11.259749229425406</c:v>
                </c:pt>
                <c:pt idx="235">
                  <c:v>10.524988810775813</c:v>
                </c:pt>
                <c:pt idx="236">
                  <c:v>9.9197054894405525</c:v>
                </c:pt>
                <c:pt idx="237">
                  <c:v>8.7840462137766409</c:v>
                </c:pt>
                <c:pt idx="238">
                  <c:v>10.882537626344375</c:v>
                </c:pt>
                <c:pt idx="239">
                  <c:v>12.871746244149422</c:v>
                </c:pt>
                <c:pt idx="240">
                  <c:v>11.725417056871663</c:v>
                </c:pt>
                <c:pt idx="241">
                  <c:v>9.3001091941437579</c:v>
                </c:pt>
                <c:pt idx="242">
                  <c:v>10.790605153544417</c:v>
                </c:pt>
                <c:pt idx="243">
                  <c:v>12.097343631487112</c:v>
                </c:pt>
                <c:pt idx="244">
                  <c:v>11.961674754587962</c:v>
                </c:pt>
                <c:pt idx="245">
                  <c:v>10.789821851760802</c:v>
                </c:pt>
                <c:pt idx="246">
                  <c:v>11.591242646555944</c:v>
                </c:pt>
                <c:pt idx="247">
                  <c:v>9.7920185780777302</c:v>
                </c:pt>
                <c:pt idx="248">
                  <c:v>3.1267246818303942</c:v>
                </c:pt>
                <c:pt idx="249">
                  <c:v>8.902694587630819</c:v>
                </c:pt>
                <c:pt idx="250">
                  <c:v>9.1443170701609411</c:v>
                </c:pt>
                <c:pt idx="251">
                  <c:v>8.1371201393144421</c:v>
                </c:pt>
              </c:numCache>
            </c:numRef>
          </c:xVal>
          <c:yVal>
            <c:numRef>
              <c:f>Sheet3!$I$18:$I$269</c:f>
              <c:numCache>
                <c:formatCode>General</c:formatCode>
                <c:ptCount val="252"/>
                <c:pt idx="148">
                  <c:v>1.51986</c:v>
                </c:pt>
                <c:pt idx="149">
                  <c:v>2.6556199999999999</c:v>
                </c:pt>
                <c:pt idx="150">
                  <c:v>2.68784</c:v>
                </c:pt>
                <c:pt idx="151">
                  <c:v>2.43214</c:v>
                </c:pt>
                <c:pt idx="152">
                  <c:v>2.4059300000000001</c:v>
                </c:pt>
                <c:pt idx="153">
                  <c:v>1.99403</c:v>
                </c:pt>
                <c:pt idx="154">
                  <c:v>2.2845300000000002</c:v>
                </c:pt>
                <c:pt idx="155">
                  <c:v>2.6749000000000001</c:v>
                </c:pt>
                <c:pt idx="156">
                  <c:v>1.47272</c:v>
                </c:pt>
                <c:pt idx="157">
                  <c:v>2.5491799999999998</c:v>
                </c:pt>
                <c:pt idx="158">
                  <c:v>2.7832300000000001</c:v>
                </c:pt>
                <c:pt idx="159">
                  <c:v>2.1981000000000002</c:v>
                </c:pt>
                <c:pt idx="160">
                  <c:v>2.3955500000000001</c:v>
                </c:pt>
                <c:pt idx="161">
                  <c:v>2.51484</c:v>
                </c:pt>
                <c:pt idx="162">
                  <c:v>2.8083100000000001</c:v>
                </c:pt>
                <c:pt idx="163">
                  <c:v>1.57673</c:v>
                </c:pt>
                <c:pt idx="164">
                  <c:v>2.2617799999999999</c:v>
                </c:pt>
                <c:pt idx="165">
                  <c:v>2.3256700000000001</c:v>
                </c:pt>
                <c:pt idx="166">
                  <c:v>1.8977999999999999</c:v>
                </c:pt>
                <c:pt idx="167">
                  <c:v>1.5437000000000001</c:v>
                </c:pt>
                <c:pt idx="168">
                  <c:v>2.8750800000000001</c:v>
                </c:pt>
                <c:pt idx="169">
                  <c:v>2.3506300000000002</c:v>
                </c:pt>
                <c:pt idx="170">
                  <c:v>2.3286500000000001</c:v>
                </c:pt>
                <c:pt idx="171">
                  <c:v>2.7889499999999998</c:v>
                </c:pt>
                <c:pt idx="172">
                  <c:v>2.7101600000000001</c:v>
                </c:pt>
                <c:pt idx="173">
                  <c:v>2.8863599999999998</c:v>
                </c:pt>
                <c:pt idx="174">
                  <c:v>2.7606799999999998</c:v>
                </c:pt>
                <c:pt idx="175">
                  <c:v>3.9078900000000001</c:v>
                </c:pt>
                <c:pt idx="176">
                  <c:v>2.56629</c:v>
                </c:pt>
                <c:pt idx="177">
                  <c:v>1.82264</c:v>
                </c:pt>
                <c:pt idx="178">
                  <c:v>2.5744600000000002</c:v>
                </c:pt>
                <c:pt idx="179">
                  <c:v>2.8732600000000001</c:v>
                </c:pt>
                <c:pt idx="180">
                  <c:v>2.7124100000000002</c:v>
                </c:pt>
                <c:pt idx="181">
                  <c:v>2.6387299999999998</c:v>
                </c:pt>
                <c:pt idx="182">
                  <c:v>2.6428799999999999</c:v>
                </c:pt>
                <c:pt idx="183">
                  <c:v>2.9246099999999999</c:v>
                </c:pt>
                <c:pt idx="184">
                  <c:v>2.8611499999999999</c:v>
                </c:pt>
                <c:pt idx="185">
                  <c:v>1.3855500000000001</c:v>
                </c:pt>
                <c:pt idx="186">
                  <c:v>3.7318600000000002</c:v>
                </c:pt>
                <c:pt idx="187">
                  <c:v>3.33318</c:v>
                </c:pt>
                <c:pt idx="188">
                  <c:v>2.8463500000000002</c:v>
                </c:pt>
                <c:pt idx="189">
                  <c:v>3.1408700000000001</c:v>
                </c:pt>
                <c:pt idx="190">
                  <c:v>1.9560599999999999</c:v>
                </c:pt>
                <c:pt idx="191">
                  <c:v>2.6863800000000002</c:v>
                </c:pt>
                <c:pt idx="192">
                  <c:v>2.7589399999999999</c:v>
                </c:pt>
                <c:pt idx="193">
                  <c:v>2.6133600000000001</c:v>
                </c:pt>
                <c:pt idx="194">
                  <c:v>2.2824399999999998</c:v>
                </c:pt>
                <c:pt idx="195">
                  <c:v>2.6829800000000001</c:v>
                </c:pt>
                <c:pt idx="196">
                  <c:v>2.9266899999999998</c:v>
                </c:pt>
                <c:pt idx="197">
                  <c:v>3.2994599999999998</c:v>
                </c:pt>
                <c:pt idx="198">
                  <c:v>2.8071999999999999</c:v>
                </c:pt>
                <c:pt idx="199">
                  <c:v>3.0272000000000001</c:v>
                </c:pt>
                <c:pt idx="200">
                  <c:v>3.06006</c:v>
                </c:pt>
                <c:pt idx="201">
                  <c:v>2.8315600000000001</c:v>
                </c:pt>
                <c:pt idx="202">
                  <c:v>1.9856799999999999</c:v>
                </c:pt>
                <c:pt idx="203">
                  <c:v>2.6170900000000001</c:v>
                </c:pt>
                <c:pt idx="204">
                  <c:v>1.91031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1856"/>
        <c:axId val="82683776"/>
      </c:scatterChart>
      <c:valAx>
        <c:axId val="82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83776"/>
        <c:crosses val="autoZero"/>
        <c:crossBetween val="midCat"/>
      </c:valAx>
      <c:valAx>
        <c:axId val="82683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68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Sheet3!$H$17</c:f>
              <c:strCache>
                <c:ptCount val="1"/>
                <c:pt idx="0">
                  <c:v>0.5 to 1.0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67682668698672"/>
                  <c:y val="-7.5838161739216559E-3"/>
                </c:manualLayout>
              </c:layout>
              <c:numFmt formatCode="General" sourceLinked="0"/>
            </c:trendlineLbl>
          </c:trendline>
          <c:xVal>
            <c:numRef>
              <c:f>Sheet3!$F$18:$F$269</c:f>
              <c:numCache>
                <c:formatCode>General</c:formatCode>
                <c:ptCount val="252"/>
                <c:pt idx="0">
                  <c:v>3.9012077476345377</c:v>
                </c:pt>
                <c:pt idx="1">
                  <c:v>4.238637707146709</c:v>
                </c:pt>
                <c:pt idx="2">
                  <c:v>6.0192136849174691</c:v>
                </c:pt>
                <c:pt idx="3">
                  <c:v>4.8197602618592139</c:v>
                </c:pt>
                <c:pt idx="4">
                  <c:v>4.2071485614812527</c:v>
                </c:pt>
                <c:pt idx="5">
                  <c:v>6.5087423290415325</c:v>
                </c:pt>
                <c:pt idx="6">
                  <c:v>11.755622264798584</c:v>
                </c:pt>
                <c:pt idx="7">
                  <c:v>5.0509517304947895</c:v>
                </c:pt>
                <c:pt idx="8">
                  <c:v>4.4608504274351226</c:v>
                </c:pt>
                <c:pt idx="9">
                  <c:v>5.6102893015392956</c:v>
                </c:pt>
                <c:pt idx="10">
                  <c:v>4.7835645164619844</c:v>
                </c:pt>
                <c:pt idx="11">
                  <c:v>3.8478511760007317</c:v>
                </c:pt>
                <c:pt idx="12">
                  <c:v>4.3508284186326653</c:v>
                </c:pt>
                <c:pt idx="13">
                  <c:v>15.09503132121867</c:v>
                </c:pt>
                <c:pt idx="14">
                  <c:v>5.0592009415512216</c:v>
                </c:pt>
                <c:pt idx="15">
                  <c:v>3.4006990794469418</c:v>
                </c:pt>
                <c:pt idx="16">
                  <c:v>8.312195523940801</c:v>
                </c:pt>
                <c:pt idx="17">
                  <c:v>4.8620889498446056</c:v>
                </c:pt>
                <c:pt idx="18">
                  <c:v>5.4030221359531438</c:v>
                </c:pt>
                <c:pt idx="19">
                  <c:v>4.9294103781113243</c:v>
                </c:pt>
                <c:pt idx="20">
                  <c:v>5.1622267403262052</c:v>
                </c:pt>
                <c:pt idx="21">
                  <c:v>3.7324727373737483</c:v>
                </c:pt>
                <c:pt idx="22">
                  <c:v>12.615240620514992</c:v>
                </c:pt>
                <c:pt idx="23">
                  <c:v>6.002170841465305</c:v>
                </c:pt>
                <c:pt idx="24">
                  <c:v>3.0623274580776516</c:v>
                </c:pt>
                <c:pt idx="25">
                  <c:v>4.2996893960086746</c:v>
                </c:pt>
                <c:pt idx="26">
                  <c:v>7.3220356802826965</c:v>
                </c:pt>
                <c:pt idx="27">
                  <c:v>4.4260487566961881</c:v>
                </c:pt>
                <c:pt idx="28">
                  <c:v>4.0048280531532221</c:v>
                </c:pt>
                <c:pt idx="29">
                  <c:v>11.12878013793298</c:v>
                </c:pt>
                <c:pt idx="30">
                  <c:v>4.3916031297228013</c:v>
                </c:pt>
                <c:pt idx="31">
                  <c:v>8.2984035152405973</c:v>
                </c:pt>
                <c:pt idx="32">
                  <c:v>3.7051977095606614</c:v>
                </c:pt>
                <c:pt idx="33">
                  <c:v>14.892826406342815</c:v>
                </c:pt>
                <c:pt idx="34">
                  <c:v>2.7884067565693713</c:v>
                </c:pt>
                <c:pt idx="35">
                  <c:v>9.8116909494900728</c:v>
                </c:pt>
                <c:pt idx="36">
                  <c:v>3.7467469448218282</c:v>
                </c:pt>
                <c:pt idx="37">
                  <c:v>6.1121106242071965</c:v>
                </c:pt>
                <c:pt idx="38">
                  <c:v>14.689947610803678</c:v>
                </c:pt>
                <c:pt idx="39">
                  <c:v>6.033978510691492</c:v>
                </c:pt>
                <c:pt idx="40">
                  <c:v>10.389881319611799</c:v>
                </c:pt>
                <c:pt idx="41">
                  <c:v>4.0790170248333926</c:v>
                </c:pt>
                <c:pt idx="42">
                  <c:v>4.6764149383214777</c:v>
                </c:pt>
                <c:pt idx="43">
                  <c:v>4.3361685356269613</c:v>
                </c:pt>
                <c:pt idx="44">
                  <c:v>4.0200412310801434</c:v>
                </c:pt>
                <c:pt idx="45">
                  <c:v>4.6692289758801735</c:v>
                </c:pt>
                <c:pt idx="46">
                  <c:v>13.324835506277664</c:v>
                </c:pt>
                <c:pt idx="47">
                  <c:v>3.785103675886845</c:v>
                </c:pt>
                <c:pt idx="48">
                  <c:v>13.906349296999149</c:v>
                </c:pt>
                <c:pt idx="49">
                  <c:v>4.782098517349282</c:v>
                </c:pt>
                <c:pt idx="50">
                  <c:v>3.7428421337847904</c:v>
                </c:pt>
                <c:pt idx="51">
                  <c:v>3.9350125891956482</c:v>
                </c:pt>
                <c:pt idx="52">
                  <c:v>2.9637155656693355</c:v>
                </c:pt>
                <c:pt idx="53">
                  <c:v>4.7255272437433007</c:v>
                </c:pt>
                <c:pt idx="54">
                  <c:v>5.3082739388000793</c:v>
                </c:pt>
                <c:pt idx="55">
                  <c:v>5.4174112527459615</c:v>
                </c:pt>
                <c:pt idx="56">
                  <c:v>14.688401833789243</c:v>
                </c:pt>
                <c:pt idx="57">
                  <c:v>17.07537353706077</c:v>
                </c:pt>
                <c:pt idx="58">
                  <c:v>5.3964375025126241</c:v>
                </c:pt>
                <c:pt idx="59">
                  <c:v>4.8317949135839298</c:v>
                </c:pt>
                <c:pt idx="60">
                  <c:v>14.429695761090011</c:v>
                </c:pt>
                <c:pt idx="61">
                  <c:v>9.1341348187273042</c:v>
                </c:pt>
                <c:pt idx="62">
                  <c:v>15.006874895846961</c:v>
                </c:pt>
                <c:pt idx="63">
                  <c:v>5.5047436435030015</c:v>
                </c:pt>
                <c:pt idx="64">
                  <c:v>13.46702000504385</c:v>
                </c:pt>
                <c:pt idx="65">
                  <c:v>14.395128753176053</c:v>
                </c:pt>
                <c:pt idx="66">
                  <c:v>12.86563663228999</c:v>
                </c:pt>
                <c:pt idx="67">
                  <c:v>5.3703235240891427</c:v>
                </c:pt>
                <c:pt idx="68">
                  <c:v>13.139889605815895</c:v>
                </c:pt>
                <c:pt idx="69">
                  <c:v>11.187225150150525</c:v>
                </c:pt>
                <c:pt idx="70">
                  <c:v>13.283442895395051</c:v>
                </c:pt>
                <c:pt idx="71">
                  <c:v>4.1275244033043013</c:v>
                </c:pt>
                <c:pt idx="72">
                  <c:v>5.482759129611785</c:v>
                </c:pt>
                <c:pt idx="73">
                  <c:v>15.007242373068507</c:v>
                </c:pt>
                <c:pt idx="74">
                  <c:v>14.581038388429738</c:v>
                </c:pt>
                <c:pt idx="75">
                  <c:v>12.958841817194353</c:v>
                </c:pt>
                <c:pt idx="76">
                  <c:v>3.8025730681484524</c:v>
                </c:pt>
                <c:pt idx="77">
                  <c:v>12.286807966178989</c:v>
                </c:pt>
                <c:pt idx="78">
                  <c:v>12.736932669758474</c:v>
                </c:pt>
                <c:pt idx="79">
                  <c:v>13.11903664152708</c:v>
                </c:pt>
                <c:pt idx="80">
                  <c:v>9.7125778006459527</c:v>
                </c:pt>
                <c:pt idx="81">
                  <c:v>17.844804665774316</c:v>
                </c:pt>
                <c:pt idx="82">
                  <c:v>5.1738517373029183</c:v>
                </c:pt>
                <c:pt idx="83">
                  <c:v>5.4427738088916557</c:v>
                </c:pt>
                <c:pt idx="84">
                  <c:v>14.302609128829776</c:v>
                </c:pt>
                <c:pt idx="85">
                  <c:v>14.627373461644094</c:v>
                </c:pt>
                <c:pt idx="86">
                  <c:v>12.045706376820464</c:v>
                </c:pt>
                <c:pt idx="87">
                  <c:v>4.1232551222568379</c:v>
                </c:pt>
                <c:pt idx="88">
                  <c:v>3.6643545103194417</c:v>
                </c:pt>
                <c:pt idx="89">
                  <c:v>14.934372949664457</c:v>
                </c:pt>
                <c:pt idx="90">
                  <c:v>2.8368587103418053</c:v>
                </c:pt>
                <c:pt idx="91">
                  <c:v>10.745847406031812</c:v>
                </c:pt>
                <c:pt idx="92">
                  <c:v>14.834829983846586</c:v>
                </c:pt>
                <c:pt idx="93">
                  <c:v>7.6412864031246723</c:v>
                </c:pt>
                <c:pt idx="94">
                  <c:v>13.517453536185867</c:v>
                </c:pt>
                <c:pt idx="95">
                  <c:v>13.88494142804047</c:v>
                </c:pt>
                <c:pt idx="96">
                  <c:v>13.657313902303512</c:v>
                </c:pt>
                <c:pt idx="97">
                  <c:v>12.035218684358824</c:v>
                </c:pt>
                <c:pt idx="98">
                  <c:v>10.618370954362806</c:v>
                </c:pt>
                <c:pt idx="99">
                  <c:v>7.6899215708027553</c:v>
                </c:pt>
                <c:pt idx="100">
                  <c:v>15.054271060080916</c:v>
                </c:pt>
                <c:pt idx="101">
                  <c:v>11.235102680647429</c:v>
                </c:pt>
                <c:pt idx="102">
                  <c:v>13.4021960180735</c:v>
                </c:pt>
                <c:pt idx="103">
                  <c:v>2.8687541003067722</c:v>
                </c:pt>
                <c:pt idx="104">
                  <c:v>3.1968517586045917</c:v>
                </c:pt>
                <c:pt idx="105">
                  <c:v>11.741572232954502</c:v>
                </c:pt>
                <c:pt idx="106">
                  <c:v>13.42732239203114</c:v>
                </c:pt>
                <c:pt idx="107">
                  <c:v>13.239981513450928</c:v>
                </c:pt>
                <c:pt idx="108">
                  <c:v>6.3321880766150374</c:v>
                </c:pt>
                <c:pt idx="109">
                  <c:v>13.451242012717909</c:v>
                </c:pt>
                <c:pt idx="110">
                  <c:v>6.2715957340078399</c:v>
                </c:pt>
                <c:pt idx="111">
                  <c:v>14.629977147069029</c:v>
                </c:pt>
                <c:pt idx="112">
                  <c:v>8.7680253803203154</c:v>
                </c:pt>
                <c:pt idx="113">
                  <c:v>11.875427820322489</c:v>
                </c:pt>
                <c:pt idx="114">
                  <c:v>11.617160436159152</c:v>
                </c:pt>
                <c:pt idx="115">
                  <c:v>5.5685233601276973</c:v>
                </c:pt>
                <c:pt idx="116">
                  <c:v>4.696232119726778</c:v>
                </c:pt>
                <c:pt idx="117">
                  <c:v>14.854214893374214</c:v>
                </c:pt>
                <c:pt idx="118">
                  <c:v>14.363642485232166</c:v>
                </c:pt>
                <c:pt idx="119">
                  <c:v>12.23970794314631</c:v>
                </c:pt>
                <c:pt idx="120">
                  <c:v>14.26652108106472</c:v>
                </c:pt>
                <c:pt idx="121">
                  <c:v>13.864301922388243</c:v>
                </c:pt>
                <c:pt idx="122">
                  <c:v>10.623668259053956</c:v>
                </c:pt>
                <c:pt idx="123">
                  <c:v>12.116780658503377</c:v>
                </c:pt>
                <c:pt idx="124">
                  <c:v>6.9581555860575728</c:v>
                </c:pt>
                <c:pt idx="125">
                  <c:v>4.9189096506646992</c:v>
                </c:pt>
                <c:pt idx="126">
                  <c:v>12.568703724876782</c:v>
                </c:pt>
                <c:pt idx="127">
                  <c:v>9.5700992307466386</c:v>
                </c:pt>
                <c:pt idx="128">
                  <c:v>14.534921561230615</c:v>
                </c:pt>
                <c:pt idx="129">
                  <c:v>17.744974022166584</c:v>
                </c:pt>
                <c:pt idx="130">
                  <c:v>18.080366770478907</c:v>
                </c:pt>
                <c:pt idx="131">
                  <c:v>12.566114666296738</c:v>
                </c:pt>
                <c:pt idx="132">
                  <c:v>11.543809507923456</c:v>
                </c:pt>
                <c:pt idx="133">
                  <c:v>10.087954206518289</c:v>
                </c:pt>
                <c:pt idx="134">
                  <c:v>9.6322348582876689</c:v>
                </c:pt>
                <c:pt idx="135">
                  <c:v>7.488539256372456</c:v>
                </c:pt>
                <c:pt idx="136">
                  <c:v>6.9476346121553529</c:v>
                </c:pt>
                <c:pt idx="137">
                  <c:v>4.119081512155395</c:v>
                </c:pt>
                <c:pt idx="138">
                  <c:v>5.8545246875941173</c:v>
                </c:pt>
                <c:pt idx="139">
                  <c:v>16.775615248052933</c:v>
                </c:pt>
                <c:pt idx="140">
                  <c:v>5.4146752889739522</c:v>
                </c:pt>
                <c:pt idx="141">
                  <c:v>5.887521885971406</c:v>
                </c:pt>
                <c:pt idx="142">
                  <c:v>10.969211967608917</c:v>
                </c:pt>
                <c:pt idx="143">
                  <c:v>3.4168539840286947</c:v>
                </c:pt>
                <c:pt idx="144">
                  <c:v>12.851192578447266</c:v>
                </c:pt>
                <c:pt idx="145">
                  <c:v>14.222414184572303</c:v>
                </c:pt>
                <c:pt idx="146">
                  <c:v>9.5161118776559537</c:v>
                </c:pt>
                <c:pt idx="147">
                  <c:v>10.588169742555522</c:v>
                </c:pt>
                <c:pt idx="148">
                  <c:v>4.0646633143621322</c:v>
                </c:pt>
                <c:pt idx="149">
                  <c:v>10.994263372288287</c:v>
                </c:pt>
                <c:pt idx="150">
                  <c:v>12.582098556762304</c:v>
                </c:pt>
                <c:pt idx="151">
                  <c:v>11.623223053223809</c:v>
                </c:pt>
                <c:pt idx="152">
                  <c:v>10.802454781216948</c:v>
                </c:pt>
                <c:pt idx="153">
                  <c:v>5.2062303587034346</c:v>
                </c:pt>
                <c:pt idx="154">
                  <c:v>10.332552171201353</c:v>
                </c:pt>
                <c:pt idx="155">
                  <c:v>12.604176846378394</c:v>
                </c:pt>
                <c:pt idx="156">
                  <c:v>4.9154179655596932</c:v>
                </c:pt>
                <c:pt idx="157">
                  <c:v>12.308479946191195</c:v>
                </c:pt>
                <c:pt idx="158">
                  <c:v>11.893059400991987</c:v>
                </c:pt>
                <c:pt idx="159">
                  <c:v>8.5788137473022559</c:v>
                </c:pt>
                <c:pt idx="160">
                  <c:v>10.117381008944015</c:v>
                </c:pt>
                <c:pt idx="161">
                  <c:v>11.045623747803257</c:v>
                </c:pt>
                <c:pt idx="162">
                  <c:v>12.424425605933189</c:v>
                </c:pt>
                <c:pt idx="163">
                  <c:v>5.098055719681037</c:v>
                </c:pt>
                <c:pt idx="164">
                  <c:v>9.9306903387750136</c:v>
                </c:pt>
                <c:pt idx="165">
                  <c:v>10.318903939279126</c:v>
                </c:pt>
                <c:pt idx="166">
                  <c:v>6.5552689548480334</c:v>
                </c:pt>
                <c:pt idx="167">
                  <c:v>4.8677457700127187</c:v>
                </c:pt>
                <c:pt idx="168">
                  <c:v>13.226558066134134</c:v>
                </c:pt>
                <c:pt idx="169">
                  <c:v>10.717650128391325</c:v>
                </c:pt>
                <c:pt idx="170">
                  <c:v>10.510297774134756</c:v>
                </c:pt>
                <c:pt idx="171">
                  <c:v>13.840587210926367</c:v>
                </c:pt>
                <c:pt idx="172">
                  <c:v>12.30152346987555</c:v>
                </c:pt>
                <c:pt idx="173">
                  <c:v>13.240728112919024</c:v>
                </c:pt>
                <c:pt idx="174">
                  <c:v>11.731200590829381</c:v>
                </c:pt>
                <c:pt idx="175">
                  <c:v>18.248240207508324</c:v>
                </c:pt>
                <c:pt idx="176">
                  <c:v>10.847043170773702</c:v>
                </c:pt>
                <c:pt idx="177">
                  <c:v>5.8830890700363367</c:v>
                </c:pt>
                <c:pt idx="178">
                  <c:v>10.770985056314434</c:v>
                </c:pt>
                <c:pt idx="179">
                  <c:v>12.749992105300672</c:v>
                </c:pt>
                <c:pt idx="180">
                  <c:v>10.01642647310261</c:v>
                </c:pt>
                <c:pt idx="181">
                  <c:v>5.1715994232977565</c:v>
                </c:pt>
                <c:pt idx="182">
                  <c:v>12.005354854853662</c:v>
                </c:pt>
                <c:pt idx="183">
                  <c:v>12.227659801563188</c:v>
                </c:pt>
                <c:pt idx="184">
                  <c:v>12.62156079178089</c:v>
                </c:pt>
                <c:pt idx="185">
                  <c:v>2.9117489293104541</c:v>
                </c:pt>
                <c:pt idx="186">
                  <c:v>15.103256761852434</c:v>
                </c:pt>
                <c:pt idx="187">
                  <c:v>15.203666821706666</c:v>
                </c:pt>
                <c:pt idx="188">
                  <c:v>11.99119505415641</c:v>
                </c:pt>
                <c:pt idx="189">
                  <c:v>13.761325700903459</c:v>
                </c:pt>
                <c:pt idx="190">
                  <c:v>5.0658978953857057</c:v>
                </c:pt>
                <c:pt idx="191">
                  <c:v>10.734716421400998</c:v>
                </c:pt>
                <c:pt idx="192">
                  <c:v>10.653190542884166</c:v>
                </c:pt>
                <c:pt idx="193">
                  <c:v>9.9925233999271299</c:v>
                </c:pt>
                <c:pt idx="194">
                  <c:v>11.158144790549489</c:v>
                </c:pt>
                <c:pt idx="195">
                  <c:v>10.699891885760767</c:v>
                </c:pt>
                <c:pt idx="196">
                  <c:v>12.181154600697536</c:v>
                </c:pt>
                <c:pt idx="197">
                  <c:v>13.440442103549794</c:v>
                </c:pt>
                <c:pt idx="198">
                  <c:v>11.025091847917631</c:v>
                </c:pt>
                <c:pt idx="199">
                  <c:v>11.943629338245334</c:v>
                </c:pt>
                <c:pt idx="200">
                  <c:v>13.197483806398262</c:v>
                </c:pt>
                <c:pt idx="201">
                  <c:v>11.896623154953078</c:v>
                </c:pt>
                <c:pt idx="202">
                  <c:v>4.8847177338524528</c:v>
                </c:pt>
                <c:pt idx="203">
                  <c:v>8.3700179287974841</c:v>
                </c:pt>
                <c:pt idx="204">
                  <c:v>3.2760897385740009</c:v>
                </c:pt>
                <c:pt idx="205">
                  <c:v>15.032768536324085</c:v>
                </c:pt>
                <c:pt idx="206">
                  <c:v>12.001351219385755</c:v>
                </c:pt>
                <c:pt idx="207">
                  <c:v>10.218863561284481</c:v>
                </c:pt>
                <c:pt idx="208">
                  <c:v>10.43834957784051</c:v>
                </c:pt>
                <c:pt idx="209">
                  <c:v>10.439659105315</c:v>
                </c:pt>
                <c:pt idx="210">
                  <c:v>12.862009904887861</c:v>
                </c:pt>
                <c:pt idx="211">
                  <c:v>9.5364079632597321</c:v>
                </c:pt>
                <c:pt idx="212">
                  <c:v>10.927209430317388</c:v>
                </c:pt>
                <c:pt idx="213">
                  <c:v>11.765806804996334</c:v>
                </c:pt>
                <c:pt idx="214">
                  <c:v>9.9301997932949888</c:v>
                </c:pt>
                <c:pt idx="215">
                  <c:v>13.198495628745892</c:v>
                </c:pt>
                <c:pt idx="216">
                  <c:v>11.940185790548945</c:v>
                </c:pt>
                <c:pt idx="217">
                  <c:v>11.179527409669875</c:v>
                </c:pt>
                <c:pt idx="218">
                  <c:v>9.8443274880685756</c:v>
                </c:pt>
                <c:pt idx="219">
                  <c:v>12.281036326871195</c:v>
                </c:pt>
                <c:pt idx="220">
                  <c:v>4.925502621155351</c:v>
                </c:pt>
                <c:pt idx="221">
                  <c:v>12.66496673880366</c:v>
                </c:pt>
                <c:pt idx="222">
                  <c:v>12.132807801477986</c:v>
                </c:pt>
                <c:pt idx="223">
                  <c:v>9.4408006256984542</c:v>
                </c:pt>
                <c:pt idx="224">
                  <c:v>13.002508986253936</c:v>
                </c:pt>
                <c:pt idx="225">
                  <c:v>10.419136283596746</c:v>
                </c:pt>
                <c:pt idx="226">
                  <c:v>10.180894855642201</c:v>
                </c:pt>
                <c:pt idx="227">
                  <c:v>9.9977940279071387</c:v>
                </c:pt>
                <c:pt idx="228">
                  <c:v>9.4586834147736081</c:v>
                </c:pt>
                <c:pt idx="229">
                  <c:v>12.585468902067259</c:v>
                </c:pt>
                <c:pt idx="230">
                  <c:v>11.062101610822486</c:v>
                </c:pt>
                <c:pt idx="231">
                  <c:v>8.4708271136069531</c:v>
                </c:pt>
                <c:pt idx="232">
                  <c:v>11.082745101948886</c:v>
                </c:pt>
                <c:pt idx="233">
                  <c:v>10.032374585433924</c:v>
                </c:pt>
                <c:pt idx="234">
                  <c:v>11.259749229425406</c:v>
                </c:pt>
                <c:pt idx="235">
                  <c:v>10.524988810775813</c:v>
                </c:pt>
                <c:pt idx="236">
                  <c:v>9.9197054894405525</c:v>
                </c:pt>
                <c:pt idx="237">
                  <c:v>8.7840462137766409</c:v>
                </c:pt>
                <c:pt idx="238">
                  <c:v>10.882537626344375</c:v>
                </c:pt>
                <c:pt idx="239">
                  <c:v>12.871746244149422</c:v>
                </c:pt>
                <c:pt idx="240">
                  <c:v>11.725417056871663</c:v>
                </c:pt>
                <c:pt idx="241">
                  <c:v>9.3001091941437579</c:v>
                </c:pt>
                <c:pt idx="242">
                  <c:v>10.790605153544417</c:v>
                </c:pt>
                <c:pt idx="243">
                  <c:v>12.097343631487112</c:v>
                </c:pt>
                <c:pt idx="244">
                  <c:v>11.961674754587962</c:v>
                </c:pt>
                <c:pt idx="245">
                  <c:v>10.789821851760802</c:v>
                </c:pt>
                <c:pt idx="246">
                  <c:v>11.591242646555944</c:v>
                </c:pt>
                <c:pt idx="247">
                  <c:v>9.7920185780777302</c:v>
                </c:pt>
                <c:pt idx="248">
                  <c:v>3.1267246818303942</c:v>
                </c:pt>
                <c:pt idx="249">
                  <c:v>8.902694587630819</c:v>
                </c:pt>
                <c:pt idx="250">
                  <c:v>9.1443170701609411</c:v>
                </c:pt>
                <c:pt idx="251">
                  <c:v>8.1371201393144421</c:v>
                </c:pt>
              </c:numCache>
            </c:numRef>
          </c:xVal>
          <c:yVal>
            <c:numRef>
              <c:f>Sheet3!$H$18:$H$269</c:f>
              <c:numCache>
                <c:formatCode>General</c:formatCode>
                <c:ptCount val="252"/>
                <c:pt idx="87">
                  <c:v>0.96813300000000002</c:v>
                </c:pt>
                <c:pt idx="88">
                  <c:v>0.80150200000000005</c:v>
                </c:pt>
                <c:pt idx="89">
                  <c:v>2.4551699999999999</c:v>
                </c:pt>
                <c:pt idx="90">
                  <c:v>0.76613299999999995</c:v>
                </c:pt>
                <c:pt idx="91">
                  <c:v>1.8727100000000001</c:v>
                </c:pt>
                <c:pt idx="92">
                  <c:v>2.6185399999999999</c:v>
                </c:pt>
                <c:pt idx="93">
                  <c:v>1.8258000000000001</c:v>
                </c:pt>
                <c:pt idx="94">
                  <c:v>2.2918799999999999</c:v>
                </c:pt>
                <c:pt idx="95">
                  <c:v>2.54636</c:v>
                </c:pt>
                <c:pt idx="96">
                  <c:v>2.4826800000000002</c:v>
                </c:pt>
                <c:pt idx="97">
                  <c:v>2.0460099999999999</c:v>
                </c:pt>
                <c:pt idx="98">
                  <c:v>2.03437</c:v>
                </c:pt>
                <c:pt idx="99">
                  <c:v>1.4845900000000001</c:v>
                </c:pt>
                <c:pt idx="100">
                  <c:v>2.5617399999999999</c:v>
                </c:pt>
                <c:pt idx="101">
                  <c:v>2.0118100000000001</c:v>
                </c:pt>
                <c:pt idx="102">
                  <c:v>2.6631300000000002</c:v>
                </c:pt>
                <c:pt idx="103">
                  <c:v>0.86601700000000004</c:v>
                </c:pt>
                <c:pt idx="104">
                  <c:v>0.835032</c:v>
                </c:pt>
                <c:pt idx="105">
                  <c:v>2.0909499999999999</c:v>
                </c:pt>
                <c:pt idx="106">
                  <c:v>2.4696799999999999</c:v>
                </c:pt>
                <c:pt idx="107">
                  <c:v>2.3617499999999998</c:v>
                </c:pt>
                <c:pt idx="108">
                  <c:v>1.7192499999999999</c:v>
                </c:pt>
                <c:pt idx="109">
                  <c:v>2.4088699999999998</c:v>
                </c:pt>
                <c:pt idx="110">
                  <c:v>1.52013</c:v>
                </c:pt>
                <c:pt idx="111">
                  <c:v>2.6603500000000002</c:v>
                </c:pt>
                <c:pt idx="112">
                  <c:v>1.82874</c:v>
                </c:pt>
                <c:pt idx="113">
                  <c:v>2.1416900000000001</c:v>
                </c:pt>
                <c:pt idx="114">
                  <c:v>2.1614300000000002</c:v>
                </c:pt>
                <c:pt idx="115">
                  <c:v>1.45451</c:v>
                </c:pt>
                <c:pt idx="116">
                  <c:v>1.07087</c:v>
                </c:pt>
                <c:pt idx="117">
                  <c:v>2.5240499999999999</c:v>
                </c:pt>
                <c:pt idx="118">
                  <c:v>2.7359900000000001</c:v>
                </c:pt>
                <c:pt idx="119">
                  <c:v>2.306</c:v>
                </c:pt>
                <c:pt idx="120">
                  <c:v>2.6637400000000002</c:v>
                </c:pt>
                <c:pt idx="121">
                  <c:v>2.5368900000000001</c:v>
                </c:pt>
                <c:pt idx="122">
                  <c:v>2.2766299999999999</c:v>
                </c:pt>
                <c:pt idx="123">
                  <c:v>2.31846</c:v>
                </c:pt>
                <c:pt idx="124">
                  <c:v>1.69173</c:v>
                </c:pt>
                <c:pt idx="125">
                  <c:v>1.2597799999999999</c:v>
                </c:pt>
                <c:pt idx="126">
                  <c:v>2.2842600000000002</c:v>
                </c:pt>
                <c:pt idx="127">
                  <c:v>2.1115699999999999</c:v>
                </c:pt>
                <c:pt idx="128">
                  <c:v>2.58596</c:v>
                </c:pt>
                <c:pt idx="129">
                  <c:v>3.1390199999999999</c:v>
                </c:pt>
                <c:pt idx="130">
                  <c:v>4.4761600000000001</c:v>
                </c:pt>
                <c:pt idx="131">
                  <c:v>2.5366900000000001</c:v>
                </c:pt>
                <c:pt idx="132">
                  <c:v>2.28579</c:v>
                </c:pt>
                <c:pt idx="133">
                  <c:v>2.0071099999999999</c:v>
                </c:pt>
                <c:pt idx="134">
                  <c:v>2.0946799999999999</c:v>
                </c:pt>
                <c:pt idx="135">
                  <c:v>2.0167999999999999</c:v>
                </c:pt>
                <c:pt idx="136">
                  <c:v>1.8988499999999999</c:v>
                </c:pt>
                <c:pt idx="137">
                  <c:v>1.3825099999999999</c:v>
                </c:pt>
                <c:pt idx="138">
                  <c:v>1.64114</c:v>
                </c:pt>
                <c:pt idx="139">
                  <c:v>4.2531699999999999</c:v>
                </c:pt>
                <c:pt idx="140">
                  <c:v>1.8859399999999999</c:v>
                </c:pt>
                <c:pt idx="141">
                  <c:v>2.03478</c:v>
                </c:pt>
                <c:pt idx="142">
                  <c:v>2.10365</c:v>
                </c:pt>
                <c:pt idx="143">
                  <c:v>1.3041199999999999</c:v>
                </c:pt>
                <c:pt idx="144">
                  <c:v>2.6979099999999998</c:v>
                </c:pt>
                <c:pt idx="145">
                  <c:v>2.7424300000000001</c:v>
                </c:pt>
                <c:pt idx="146">
                  <c:v>2.2256300000000002</c:v>
                </c:pt>
                <c:pt idx="147">
                  <c:v>2.44957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9376"/>
        <c:axId val="178871296"/>
      </c:scatterChart>
      <c:valAx>
        <c:axId val="1788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71296"/>
        <c:crosses val="autoZero"/>
        <c:crossBetween val="midCat"/>
      </c:valAx>
      <c:valAx>
        <c:axId val="178871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86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Sheet3!$I$17</c:f>
              <c:strCache>
                <c:ptCount val="1"/>
                <c:pt idx="0">
                  <c:v>1-1.5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67682668698672"/>
                  <c:y val="-7.5838161739216559E-3"/>
                </c:manualLayout>
              </c:layout>
              <c:numFmt formatCode="General" sourceLinked="0"/>
            </c:trendlineLbl>
          </c:trendline>
          <c:xVal>
            <c:numRef>
              <c:f>Sheet3!$F$18:$F$269</c:f>
              <c:numCache>
                <c:formatCode>General</c:formatCode>
                <c:ptCount val="252"/>
                <c:pt idx="0">
                  <c:v>3.9012077476345377</c:v>
                </c:pt>
                <c:pt idx="1">
                  <c:v>4.238637707146709</c:v>
                </c:pt>
                <c:pt idx="2">
                  <c:v>6.0192136849174691</c:v>
                </c:pt>
                <c:pt idx="3">
                  <c:v>4.8197602618592139</c:v>
                </c:pt>
                <c:pt idx="4">
                  <c:v>4.2071485614812527</c:v>
                </c:pt>
                <c:pt idx="5">
                  <c:v>6.5087423290415325</c:v>
                </c:pt>
                <c:pt idx="6">
                  <c:v>11.755622264798584</c:v>
                </c:pt>
                <c:pt idx="7">
                  <c:v>5.0509517304947895</c:v>
                </c:pt>
                <c:pt idx="8">
                  <c:v>4.4608504274351226</c:v>
                </c:pt>
                <c:pt idx="9">
                  <c:v>5.6102893015392956</c:v>
                </c:pt>
                <c:pt idx="10">
                  <c:v>4.7835645164619844</c:v>
                </c:pt>
                <c:pt idx="11">
                  <c:v>3.8478511760007317</c:v>
                </c:pt>
                <c:pt idx="12">
                  <c:v>4.3508284186326653</c:v>
                </c:pt>
                <c:pt idx="13">
                  <c:v>15.09503132121867</c:v>
                </c:pt>
                <c:pt idx="14">
                  <c:v>5.0592009415512216</c:v>
                </c:pt>
                <c:pt idx="15">
                  <c:v>3.4006990794469418</c:v>
                </c:pt>
                <c:pt idx="16">
                  <c:v>8.312195523940801</c:v>
                </c:pt>
                <c:pt idx="17">
                  <c:v>4.8620889498446056</c:v>
                </c:pt>
                <c:pt idx="18">
                  <c:v>5.4030221359531438</c:v>
                </c:pt>
                <c:pt idx="19">
                  <c:v>4.9294103781113243</c:v>
                </c:pt>
                <c:pt idx="20">
                  <c:v>5.1622267403262052</c:v>
                </c:pt>
                <c:pt idx="21">
                  <c:v>3.7324727373737483</c:v>
                </c:pt>
                <c:pt idx="22">
                  <c:v>12.615240620514992</c:v>
                </c:pt>
                <c:pt idx="23">
                  <c:v>6.002170841465305</c:v>
                </c:pt>
                <c:pt idx="24">
                  <c:v>3.0623274580776516</c:v>
                </c:pt>
                <c:pt idx="25">
                  <c:v>4.2996893960086746</c:v>
                </c:pt>
                <c:pt idx="26">
                  <c:v>7.3220356802826965</c:v>
                </c:pt>
                <c:pt idx="27">
                  <c:v>4.4260487566961881</c:v>
                </c:pt>
                <c:pt idx="28">
                  <c:v>4.0048280531532221</c:v>
                </c:pt>
                <c:pt idx="29">
                  <c:v>11.12878013793298</c:v>
                </c:pt>
                <c:pt idx="30">
                  <c:v>4.3916031297228013</c:v>
                </c:pt>
                <c:pt idx="31">
                  <c:v>8.2984035152405973</c:v>
                </c:pt>
                <c:pt idx="32">
                  <c:v>3.7051977095606614</c:v>
                </c:pt>
                <c:pt idx="33">
                  <c:v>14.892826406342815</c:v>
                </c:pt>
                <c:pt idx="34">
                  <c:v>2.7884067565693713</c:v>
                </c:pt>
                <c:pt idx="35">
                  <c:v>9.8116909494900728</c:v>
                </c:pt>
                <c:pt idx="36">
                  <c:v>3.7467469448218282</c:v>
                </c:pt>
                <c:pt idx="37">
                  <c:v>6.1121106242071965</c:v>
                </c:pt>
                <c:pt idx="38">
                  <c:v>14.689947610803678</c:v>
                </c:pt>
                <c:pt idx="39">
                  <c:v>6.033978510691492</c:v>
                </c:pt>
                <c:pt idx="40">
                  <c:v>10.389881319611799</c:v>
                </c:pt>
                <c:pt idx="41">
                  <c:v>4.0790170248333926</c:v>
                </c:pt>
                <c:pt idx="42">
                  <c:v>4.6764149383214777</c:v>
                </c:pt>
                <c:pt idx="43">
                  <c:v>4.3361685356269613</c:v>
                </c:pt>
                <c:pt idx="44">
                  <c:v>4.0200412310801434</c:v>
                </c:pt>
                <c:pt idx="45">
                  <c:v>4.6692289758801735</c:v>
                </c:pt>
                <c:pt idx="46">
                  <c:v>13.324835506277664</c:v>
                </c:pt>
                <c:pt idx="47">
                  <c:v>3.785103675886845</c:v>
                </c:pt>
                <c:pt idx="48">
                  <c:v>13.906349296999149</c:v>
                </c:pt>
                <c:pt idx="49">
                  <c:v>4.782098517349282</c:v>
                </c:pt>
                <c:pt idx="50">
                  <c:v>3.7428421337847904</c:v>
                </c:pt>
                <c:pt idx="51">
                  <c:v>3.9350125891956482</c:v>
                </c:pt>
                <c:pt idx="52">
                  <c:v>2.9637155656693355</c:v>
                </c:pt>
                <c:pt idx="53">
                  <c:v>4.7255272437433007</c:v>
                </c:pt>
                <c:pt idx="54">
                  <c:v>5.3082739388000793</c:v>
                </c:pt>
                <c:pt idx="55">
                  <c:v>5.4174112527459615</c:v>
                </c:pt>
                <c:pt idx="56">
                  <c:v>14.688401833789243</c:v>
                </c:pt>
                <c:pt idx="57">
                  <c:v>17.07537353706077</c:v>
                </c:pt>
                <c:pt idx="58">
                  <c:v>5.3964375025126241</c:v>
                </c:pt>
                <c:pt idx="59">
                  <c:v>4.8317949135839298</c:v>
                </c:pt>
                <c:pt idx="60">
                  <c:v>14.429695761090011</c:v>
                </c:pt>
                <c:pt idx="61">
                  <c:v>9.1341348187273042</c:v>
                </c:pt>
                <c:pt idx="62">
                  <c:v>15.006874895846961</c:v>
                </c:pt>
                <c:pt idx="63">
                  <c:v>5.5047436435030015</c:v>
                </c:pt>
                <c:pt idx="64">
                  <c:v>13.46702000504385</c:v>
                </c:pt>
                <c:pt idx="65">
                  <c:v>14.395128753176053</c:v>
                </c:pt>
                <c:pt idx="66">
                  <c:v>12.86563663228999</c:v>
                </c:pt>
                <c:pt idx="67">
                  <c:v>5.3703235240891427</c:v>
                </c:pt>
                <c:pt idx="68">
                  <c:v>13.139889605815895</c:v>
                </c:pt>
                <c:pt idx="69">
                  <c:v>11.187225150150525</c:v>
                </c:pt>
                <c:pt idx="70">
                  <c:v>13.283442895395051</c:v>
                </c:pt>
                <c:pt idx="71">
                  <c:v>4.1275244033043013</c:v>
                </c:pt>
                <c:pt idx="72">
                  <c:v>5.482759129611785</c:v>
                </c:pt>
                <c:pt idx="73">
                  <c:v>15.007242373068507</c:v>
                </c:pt>
                <c:pt idx="74">
                  <c:v>14.581038388429738</c:v>
                </c:pt>
                <c:pt idx="75">
                  <c:v>12.958841817194353</c:v>
                </c:pt>
                <c:pt idx="76">
                  <c:v>3.8025730681484524</c:v>
                </c:pt>
                <c:pt idx="77">
                  <c:v>12.286807966178989</c:v>
                </c:pt>
                <c:pt idx="78">
                  <c:v>12.736932669758474</c:v>
                </c:pt>
                <c:pt idx="79">
                  <c:v>13.11903664152708</c:v>
                </c:pt>
                <c:pt idx="80">
                  <c:v>9.7125778006459527</c:v>
                </c:pt>
                <c:pt idx="81">
                  <c:v>17.844804665774316</c:v>
                </c:pt>
                <c:pt idx="82">
                  <c:v>5.1738517373029183</c:v>
                </c:pt>
                <c:pt idx="83">
                  <c:v>5.4427738088916557</c:v>
                </c:pt>
                <c:pt idx="84">
                  <c:v>14.302609128829776</c:v>
                </c:pt>
                <c:pt idx="85">
                  <c:v>14.627373461644094</c:v>
                </c:pt>
                <c:pt idx="86">
                  <c:v>12.045706376820464</c:v>
                </c:pt>
                <c:pt idx="87">
                  <c:v>4.1232551222568379</c:v>
                </c:pt>
                <c:pt idx="88">
                  <c:v>3.6643545103194417</c:v>
                </c:pt>
                <c:pt idx="89">
                  <c:v>14.934372949664457</c:v>
                </c:pt>
                <c:pt idx="90">
                  <c:v>2.8368587103418053</c:v>
                </c:pt>
                <c:pt idx="91">
                  <c:v>10.745847406031812</c:v>
                </c:pt>
                <c:pt idx="92">
                  <c:v>14.834829983846586</c:v>
                </c:pt>
                <c:pt idx="93">
                  <c:v>7.6412864031246723</c:v>
                </c:pt>
                <c:pt idx="94">
                  <c:v>13.517453536185867</c:v>
                </c:pt>
                <c:pt idx="95">
                  <c:v>13.88494142804047</c:v>
                </c:pt>
                <c:pt idx="96">
                  <c:v>13.657313902303512</c:v>
                </c:pt>
                <c:pt idx="97">
                  <c:v>12.035218684358824</c:v>
                </c:pt>
                <c:pt idx="98">
                  <c:v>10.618370954362806</c:v>
                </c:pt>
                <c:pt idx="99">
                  <c:v>7.6899215708027553</c:v>
                </c:pt>
                <c:pt idx="100">
                  <c:v>15.054271060080916</c:v>
                </c:pt>
                <c:pt idx="101">
                  <c:v>11.235102680647429</c:v>
                </c:pt>
                <c:pt idx="102">
                  <c:v>13.4021960180735</c:v>
                </c:pt>
                <c:pt idx="103">
                  <c:v>2.8687541003067722</c:v>
                </c:pt>
                <c:pt idx="104">
                  <c:v>3.1968517586045917</c:v>
                </c:pt>
                <c:pt idx="105">
                  <c:v>11.741572232954502</c:v>
                </c:pt>
                <c:pt idx="106">
                  <c:v>13.42732239203114</c:v>
                </c:pt>
                <c:pt idx="107">
                  <c:v>13.239981513450928</c:v>
                </c:pt>
                <c:pt idx="108">
                  <c:v>6.3321880766150374</c:v>
                </c:pt>
                <c:pt idx="109">
                  <c:v>13.451242012717909</c:v>
                </c:pt>
                <c:pt idx="110">
                  <c:v>6.2715957340078399</c:v>
                </c:pt>
                <c:pt idx="111">
                  <c:v>14.629977147069029</c:v>
                </c:pt>
                <c:pt idx="112">
                  <c:v>8.7680253803203154</c:v>
                </c:pt>
                <c:pt idx="113">
                  <c:v>11.875427820322489</c:v>
                </c:pt>
                <c:pt idx="114">
                  <c:v>11.617160436159152</c:v>
                </c:pt>
                <c:pt idx="115">
                  <c:v>5.5685233601276973</c:v>
                </c:pt>
                <c:pt idx="116">
                  <c:v>4.696232119726778</c:v>
                </c:pt>
                <c:pt idx="117">
                  <c:v>14.854214893374214</c:v>
                </c:pt>
                <c:pt idx="118">
                  <c:v>14.363642485232166</c:v>
                </c:pt>
                <c:pt idx="119">
                  <c:v>12.23970794314631</c:v>
                </c:pt>
                <c:pt idx="120">
                  <c:v>14.26652108106472</c:v>
                </c:pt>
                <c:pt idx="121">
                  <c:v>13.864301922388243</c:v>
                </c:pt>
                <c:pt idx="122">
                  <c:v>10.623668259053956</c:v>
                </c:pt>
                <c:pt idx="123">
                  <c:v>12.116780658503377</c:v>
                </c:pt>
                <c:pt idx="124">
                  <c:v>6.9581555860575728</c:v>
                </c:pt>
                <c:pt idx="125">
                  <c:v>4.9189096506646992</c:v>
                </c:pt>
                <c:pt idx="126">
                  <c:v>12.568703724876782</c:v>
                </c:pt>
                <c:pt idx="127">
                  <c:v>9.5700992307466386</c:v>
                </c:pt>
                <c:pt idx="128">
                  <c:v>14.534921561230615</c:v>
                </c:pt>
                <c:pt idx="129">
                  <c:v>17.744974022166584</c:v>
                </c:pt>
                <c:pt idx="130">
                  <c:v>18.080366770478907</c:v>
                </c:pt>
                <c:pt idx="131">
                  <c:v>12.566114666296738</c:v>
                </c:pt>
                <c:pt idx="132">
                  <c:v>11.543809507923456</c:v>
                </c:pt>
                <c:pt idx="133">
                  <c:v>10.087954206518289</c:v>
                </c:pt>
                <c:pt idx="134">
                  <c:v>9.6322348582876689</c:v>
                </c:pt>
                <c:pt idx="135">
                  <c:v>7.488539256372456</c:v>
                </c:pt>
                <c:pt idx="136">
                  <c:v>6.9476346121553529</c:v>
                </c:pt>
                <c:pt idx="137">
                  <c:v>4.119081512155395</c:v>
                </c:pt>
                <c:pt idx="138">
                  <c:v>5.8545246875941173</c:v>
                </c:pt>
                <c:pt idx="139">
                  <c:v>16.775615248052933</c:v>
                </c:pt>
                <c:pt idx="140">
                  <c:v>5.4146752889739522</c:v>
                </c:pt>
                <c:pt idx="141">
                  <c:v>5.887521885971406</c:v>
                </c:pt>
                <c:pt idx="142">
                  <c:v>10.969211967608917</c:v>
                </c:pt>
                <c:pt idx="143">
                  <c:v>3.4168539840286947</c:v>
                </c:pt>
                <c:pt idx="144">
                  <c:v>12.851192578447266</c:v>
                </c:pt>
                <c:pt idx="145">
                  <c:v>14.222414184572303</c:v>
                </c:pt>
                <c:pt idx="146">
                  <c:v>9.5161118776559537</c:v>
                </c:pt>
                <c:pt idx="147">
                  <c:v>10.588169742555522</c:v>
                </c:pt>
                <c:pt idx="148">
                  <c:v>4.0646633143621322</c:v>
                </c:pt>
                <c:pt idx="149">
                  <c:v>10.994263372288287</c:v>
                </c:pt>
                <c:pt idx="150">
                  <c:v>12.582098556762304</c:v>
                </c:pt>
                <c:pt idx="151">
                  <c:v>11.623223053223809</c:v>
                </c:pt>
                <c:pt idx="152">
                  <c:v>10.802454781216948</c:v>
                </c:pt>
                <c:pt idx="153">
                  <c:v>5.2062303587034346</c:v>
                </c:pt>
                <c:pt idx="154">
                  <c:v>10.332552171201353</c:v>
                </c:pt>
                <c:pt idx="155">
                  <c:v>12.604176846378394</c:v>
                </c:pt>
                <c:pt idx="156">
                  <c:v>4.9154179655596932</c:v>
                </c:pt>
                <c:pt idx="157">
                  <c:v>12.308479946191195</c:v>
                </c:pt>
                <c:pt idx="158">
                  <c:v>11.893059400991987</c:v>
                </c:pt>
                <c:pt idx="159">
                  <c:v>8.5788137473022559</c:v>
                </c:pt>
                <c:pt idx="160">
                  <c:v>10.117381008944015</c:v>
                </c:pt>
                <c:pt idx="161">
                  <c:v>11.045623747803257</c:v>
                </c:pt>
                <c:pt idx="162">
                  <c:v>12.424425605933189</c:v>
                </c:pt>
                <c:pt idx="163">
                  <c:v>5.098055719681037</c:v>
                </c:pt>
                <c:pt idx="164">
                  <c:v>9.9306903387750136</c:v>
                </c:pt>
                <c:pt idx="165">
                  <c:v>10.318903939279126</c:v>
                </c:pt>
                <c:pt idx="166">
                  <c:v>6.5552689548480334</c:v>
                </c:pt>
                <c:pt idx="167">
                  <c:v>4.8677457700127187</c:v>
                </c:pt>
                <c:pt idx="168">
                  <c:v>13.226558066134134</c:v>
                </c:pt>
                <c:pt idx="169">
                  <c:v>10.717650128391325</c:v>
                </c:pt>
                <c:pt idx="170">
                  <c:v>10.510297774134756</c:v>
                </c:pt>
                <c:pt idx="171">
                  <c:v>13.840587210926367</c:v>
                </c:pt>
                <c:pt idx="172">
                  <c:v>12.30152346987555</c:v>
                </c:pt>
                <c:pt idx="173">
                  <c:v>13.240728112919024</c:v>
                </c:pt>
                <c:pt idx="174">
                  <c:v>11.731200590829381</c:v>
                </c:pt>
                <c:pt idx="175">
                  <c:v>18.248240207508324</c:v>
                </c:pt>
                <c:pt idx="176">
                  <c:v>10.847043170773702</c:v>
                </c:pt>
                <c:pt idx="177">
                  <c:v>5.8830890700363367</c:v>
                </c:pt>
                <c:pt idx="178">
                  <c:v>10.770985056314434</c:v>
                </c:pt>
                <c:pt idx="179">
                  <c:v>12.749992105300672</c:v>
                </c:pt>
                <c:pt idx="180">
                  <c:v>10.01642647310261</c:v>
                </c:pt>
                <c:pt idx="181">
                  <c:v>5.1715994232977565</c:v>
                </c:pt>
                <c:pt idx="182">
                  <c:v>12.005354854853662</c:v>
                </c:pt>
                <c:pt idx="183">
                  <c:v>12.227659801563188</c:v>
                </c:pt>
                <c:pt idx="184">
                  <c:v>12.62156079178089</c:v>
                </c:pt>
                <c:pt idx="185">
                  <c:v>2.9117489293104541</c:v>
                </c:pt>
                <c:pt idx="186">
                  <c:v>15.103256761852434</c:v>
                </c:pt>
                <c:pt idx="187">
                  <c:v>15.203666821706666</c:v>
                </c:pt>
                <c:pt idx="188">
                  <c:v>11.99119505415641</c:v>
                </c:pt>
                <c:pt idx="189">
                  <c:v>13.761325700903459</c:v>
                </c:pt>
                <c:pt idx="190">
                  <c:v>5.0658978953857057</c:v>
                </c:pt>
                <c:pt idx="191">
                  <c:v>10.734716421400998</c:v>
                </c:pt>
                <c:pt idx="192">
                  <c:v>10.653190542884166</c:v>
                </c:pt>
                <c:pt idx="193">
                  <c:v>9.9925233999271299</c:v>
                </c:pt>
                <c:pt idx="194">
                  <c:v>11.158144790549489</c:v>
                </c:pt>
                <c:pt idx="195">
                  <c:v>10.699891885760767</c:v>
                </c:pt>
                <c:pt idx="196">
                  <c:v>12.181154600697536</c:v>
                </c:pt>
                <c:pt idx="197">
                  <c:v>13.440442103549794</c:v>
                </c:pt>
                <c:pt idx="198">
                  <c:v>11.025091847917631</c:v>
                </c:pt>
                <c:pt idx="199">
                  <c:v>11.943629338245334</c:v>
                </c:pt>
                <c:pt idx="200">
                  <c:v>13.197483806398262</c:v>
                </c:pt>
                <c:pt idx="201">
                  <c:v>11.896623154953078</c:v>
                </c:pt>
                <c:pt idx="202">
                  <c:v>4.8847177338524528</c:v>
                </c:pt>
                <c:pt idx="203">
                  <c:v>8.3700179287974841</c:v>
                </c:pt>
                <c:pt idx="204">
                  <c:v>3.2760897385740009</c:v>
                </c:pt>
                <c:pt idx="205">
                  <c:v>15.032768536324085</c:v>
                </c:pt>
                <c:pt idx="206">
                  <c:v>12.001351219385755</c:v>
                </c:pt>
                <c:pt idx="207">
                  <c:v>10.218863561284481</c:v>
                </c:pt>
                <c:pt idx="208">
                  <c:v>10.43834957784051</c:v>
                </c:pt>
                <c:pt idx="209">
                  <c:v>10.439659105315</c:v>
                </c:pt>
                <c:pt idx="210">
                  <c:v>12.862009904887861</c:v>
                </c:pt>
                <c:pt idx="211">
                  <c:v>9.5364079632597321</c:v>
                </c:pt>
                <c:pt idx="212">
                  <c:v>10.927209430317388</c:v>
                </c:pt>
                <c:pt idx="213">
                  <c:v>11.765806804996334</c:v>
                </c:pt>
                <c:pt idx="214">
                  <c:v>9.9301997932949888</c:v>
                </c:pt>
                <c:pt idx="215">
                  <c:v>13.198495628745892</c:v>
                </c:pt>
                <c:pt idx="216">
                  <c:v>11.940185790548945</c:v>
                </c:pt>
                <c:pt idx="217">
                  <c:v>11.179527409669875</c:v>
                </c:pt>
                <c:pt idx="218">
                  <c:v>9.8443274880685756</c:v>
                </c:pt>
                <c:pt idx="219">
                  <c:v>12.281036326871195</c:v>
                </c:pt>
                <c:pt idx="220">
                  <c:v>4.925502621155351</c:v>
                </c:pt>
                <c:pt idx="221">
                  <c:v>12.66496673880366</c:v>
                </c:pt>
                <c:pt idx="222">
                  <c:v>12.132807801477986</c:v>
                </c:pt>
                <c:pt idx="223">
                  <c:v>9.4408006256984542</c:v>
                </c:pt>
                <c:pt idx="224">
                  <c:v>13.002508986253936</c:v>
                </c:pt>
                <c:pt idx="225">
                  <c:v>10.419136283596746</c:v>
                </c:pt>
                <c:pt idx="226">
                  <c:v>10.180894855642201</c:v>
                </c:pt>
                <c:pt idx="227">
                  <c:v>9.9977940279071387</c:v>
                </c:pt>
                <c:pt idx="228">
                  <c:v>9.4586834147736081</c:v>
                </c:pt>
                <c:pt idx="229">
                  <c:v>12.585468902067259</c:v>
                </c:pt>
                <c:pt idx="230">
                  <c:v>11.062101610822486</c:v>
                </c:pt>
                <c:pt idx="231">
                  <c:v>8.4708271136069531</c:v>
                </c:pt>
                <c:pt idx="232">
                  <c:v>11.082745101948886</c:v>
                </c:pt>
                <c:pt idx="233">
                  <c:v>10.032374585433924</c:v>
                </c:pt>
                <c:pt idx="234">
                  <c:v>11.259749229425406</c:v>
                </c:pt>
                <c:pt idx="235">
                  <c:v>10.524988810775813</c:v>
                </c:pt>
                <c:pt idx="236">
                  <c:v>9.9197054894405525</c:v>
                </c:pt>
                <c:pt idx="237">
                  <c:v>8.7840462137766409</c:v>
                </c:pt>
                <c:pt idx="238">
                  <c:v>10.882537626344375</c:v>
                </c:pt>
                <c:pt idx="239">
                  <c:v>12.871746244149422</c:v>
                </c:pt>
                <c:pt idx="240">
                  <c:v>11.725417056871663</c:v>
                </c:pt>
                <c:pt idx="241">
                  <c:v>9.3001091941437579</c:v>
                </c:pt>
                <c:pt idx="242">
                  <c:v>10.790605153544417</c:v>
                </c:pt>
                <c:pt idx="243">
                  <c:v>12.097343631487112</c:v>
                </c:pt>
                <c:pt idx="244">
                  <c:v>11.961674754587962</c:v>
                </c:pt>
                <c:pt idx="245">
                  <c:v>10.789821851760802</c:v>
                </c:pt>
                <c:pt idx="246">
                  <c:v>11.591242646555944</c:v>
                </c:pt>
                <c:pt idx="247">
                  <c:v>9.7920185780777302</c:v>
                </c:pt>
                <c:pt idx="248">
                  <c:v>3.1267246818303942</c:v>
                </c:pt>
                <c:pt idx="249">
                  <c:v>8.902694587630819</c:v>
                </c:pt>
                <c:pt idx="250">
                  <c:v>9.1443170701609411</c:v>
                </c:pt>
                <c:pt idx="251">
                  <c:v>8.1371201393144421</c:v>
                </c:pt>
              </c:numCache>
            </c:numRef>
          </c:xVal>
          <c:yVal>
            <c:numRef>
              <c:f>Sheet3!$I$18:$I$269</c:f>
              <c:numCache>
                <c:formatCode>General</c:formatCode>
                <c:ptCount val="252"/>
                <c:pt idx="148">
                  <c:v>1.51986</c:v>
                </c:pt>
                <c:pt idx="149">
                  <c:v>2.6556199999999999</c:v>
                </c:pt>
                <c:pt idx="150">
                  <c:v>2.68784</c:v>
                </c:pt>
                <c:pt idx="151">
                  <c:v>2.43214</c:v>
                </c:pt>
                <c:pt idx="152">
                  <c:v>2.4059300000000001</c:v>
                </c:pt>
                <c:pt idx="153">
                  <c:v>1.99403</c:v>
                </c:pt>
                <c:pt idx="154">
                  <c:v>2.2845300000000002</c:v>
                </c:pt>
                <c:pt idx="155">
                  <c:v>2.6749000000000001</c:v>
                </c:pt>
                <c:pt idx="156">
                  <c:v>1.47272</c:v>
                </c:pt>
                <c:pt idx="157">
                  <c:v>2.5491799999999998</c:v>
                </c:pt>
                <c:pt idx="158">
                  <c:v>2.7832300000000001</c:v>
                </c:pt>
                <c:pt idx="159">
                  <c:v>2.1981000000000002</c:v>
                </c:pt>
                <c:pt idx="160">
                  <c:v>2.3955500000000001</c:v>
                </c:pt>
                <c:pt idx="161">
                  <c:v>2.51484</c:v>
                </c:pt>
                <c:pt idx="162">
                  <c:v>2.8083100000000001</c:v>
                </c:pt>
                <c:pt idx="163">
                  <c:v>1.57673</c:v>
                </c:pt>
                <c:pt idx="164">
                  <c:v>2.2617799999999999</c:v>
                </c:pt>
                <c:pt idx="165">
                  <c:v>2.3256700000000001</c:v>
                </c:pt>
                <c:pt idx="166">
                  <c:v>1.8977999999999999</c:v>
                </c:pt>
                <c:pt idx="167">
                  <c:v>1.5437000000000001</c:v>
                </c:pt>
                <c:pt idx="168">
                  <c:v>2.8750800000000001</c:v>
                </c:pt>
                <c:pt idx="169">
                  <c:v>2.3506300000000002</c:v>
                </c:pt>
                <c:pt idx="170">
                  <c:v>2.3286500000000001</c:v>
                </c:pt>
                <c:pt idx="171">
                  <c:v>2.7889499999999998</c:v>
                </c:pt>
                <c:pt idx="172">
                  <c:v>2.7101600000000001</c:v>
                </c:pt>
                <c:pt idx="173">
                  <c:v>2.8863599999999998</c:v>
                </c:pt>
                <c:pt idx="174">
                  <c:v>2.7606799999999998</c:v>
                </c:pt>
                <c:pt idx="175">
                  <c:v>3.9078900000000001</c:v>
                </c:pt>
                <c:pt idx="176">
                  <c:v>2.56629</c:v>
                </c:pt>
                <c:pt idx="177">
                  <c:v>1.82264</c:v>
                </c:pt>
                <c:pt idx="178">
                  <c:v>2.5744600000000002</c:v>
                </c:pt>
                <c:pt idx="179">
                  <c:v>2.8732600000000001</c:v>
                </c:pt>
                <c:pt idx="180">
                  <c:v>2.7124100000000002</c:v>
                </c:pt>
                <c:pt idx="181">
                  <c:v>2.6387299999999998</c:v>
                </c:pt>
                <c:pt idx="182">
                  <c:v>2.6428799999999999</c:v>
                </c:pt>
                <c:pt idx="183">
                  <c:v>2.9246099999999999</c:v>
                </c:pt>
                <c:pt idx="184">
                  <c:v>2.8611499999999999</c:v>
                </c:pt>
                <c:pt idx="185">
                  <c:v>1.3855500000000001</c:v>
                </c:pt>
                <c:pt idx="186">
                  <c:v>3.7318600000000002</c:v>
                </c:pt>
                <c:pt idx="187">
                  <c:v>3.33318</c:v>
                </c:pt>
                <c:pt idx="188">
                  <c:v>2.8463500000000002</c:v>
                </c:pt>
                <c:pt idx="189">
                  <c:v>3.1408700000000001</c:v>
                </c:pt>
                <c:pt idx="190">
                  <c:v>1.9560599999999999</c:v>
                </c:pt>
                <c:pt idx="191">
                  <c:v>2.6863800000000002</c:v>
                </c:pt>
                <c:pt idx="192">
                  <c:v>2.7589399999999999</c:v>
                </c:pt>
                <c:pt idx="193">
                  <c:v>2.6133600000000001</c:v>
                </c:pt>
                <c:pt idx="194">
                  <c:v>2.2824399999999998</c:v>
                </c:pt>
                <c:pt idx="195">
                  <c:v>2.6829800000000001</c:v>
                </c:pt>
                <c:pt idx="196">
                  <c:v>2.9266899999999998</c:v>
                </c:pt>
                <c:pt idx="197">
                  <c:v>3.2994599999999998</c:v>
                </c:pt>
                <c:pt idx="198">
                  <c:v>2.8071999999999999</c:v>
                </c:pt>
                <c:pt idx="199">
                  <c:v>3.0272000000000001</c:v>
                </c:pt>
                <c:pt idx="200">
                  <c:v>3.06006</c:v>
                </c:pt>
                <c:pt idx="201">
                  <c:v>2.8315600000000001</c:v>
                </c:pt>
                <c:pt idx="202">
                  <c:v>1.9856799999999999</c:v>
                </c:pt>
                <c:pt idx="203">
                  <c:v>2.6170900000000001</c:v>
                </c:pt>
                <c:pt idx="204">
                  <c:v>1.91031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42912"/>
        <c:axId val="183544448"/>
      </c:scatterChart>
      <c:valAx>
        <c:axId val="1835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544448"/>
        <c:crosses val="autoZero"/>
        <c:crossBetween val="midCat"/>
      </c:valAx>
      <c:valAx>
        <c:axId val="18354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35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Sheet3!$K$17</c:f>
              <c:strCache>
                <c:ptCount val="1"/>
                <c:pt idx="0">
                  <c:v>&gt;2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667682668698672"/>
                  <c:y val="-7.5838161739216559E-3"/>
                </c:manualLayout>
              </c:layout>
              <c:numFmt formatCode="General" sourceLinked="0"/>
            </c:trendlineLbl>
          </c:trendline>
          <c:xVal>
            <c:numRef>
              <c:f>Sheet3!$F$18:$F$269</c:f>
              <c:numCache>
                <c:formatCode>General</c:formatCode>
                <c:ptCount val="252"/>
                <c:pt idx="0">
                  <c:v>3.9012077476345377</c:v>
                </c:pt>
                <c:pt idx="1">
                  <c:v>4.238637707146709</c:v>
                </c:pt>
                <c:pt idx="2">
                  <c:v>6.0192136849174691</c:v>
                </c:pt>
                <c:pt idx="3">
                  <c:v>4.8197602618592139</c:v>
                </c:pt>
                <c:pt idx="4">
                  <c:v>4.2071485614812527</c:v>
                </c:pt>
                <c:pt idx="5">
                  <c:v>6.5087423290415325</c:v>
                </c:pt>
                <c:pt idx="6">
                  <c:v>11.755622264798584</c:v>
                </c:pt>
                <c:pt idx="7">
                  <c:v>5.0509517304947895</c:v>
                </c:pt>
                <c:pt idx="8">
                  <c:v>4.4608504274351226</c:v>
                </c:pt>
                <c:pt idx="9">
                  <c:v>5.6102893015392956</c:v>
                </c:pt>
                <c:pt idx="10">
                  <c:v>4.7835645164619844</c:v>
                </c:pt>
                <c:pt idx="11">
                  <c:v>3.8478511760007317</c:v>
                </c:pt>
                <c:pt idx="12">
                  <c:v>4.3508284186326653</c:v>
                </c:pt>
                <c:pt idx="13">
                  <c:v>15.09503132121867</c:v>
                </c:pt>
                <c:pt idx="14">
                  <c:v>5.0592009415512216</c:v>
                </c:pt>
                <c:pt idx="15">
                  <c:v>3.4006990794469418</c:v>
                </c:pt>
                <c:pt idx="16">
                  <c:v>8.312195523940801</c:v>
                </c:pt>
                <c:pt idx="17">
                  <c:v>4.8620889498446056</c:v>
                </c:pt>
                <c:pt idx="18">
                  <c:v>5.4030221359531438</c:v>
                </c:pt>
                <c:pt idx="19">
                  <c:v>4.9294103781113243</c:v>
                </c:pt>
                <c:pt idx="20">
                  <c:v>5.1622267403262052</c:v>
                </c:pt>
                <c:pt idx="21">
                  <c:v>3.7324727373737483</c:v>
                </c:pt>
                <c:pt idx="22">
                  <c:v>12.615240620514992</c:v>
                </c:pt>
                <c:pt idx="23">
                  <c:v>6.002170841465305</c:v>
                </c:pt>
                <c:pt idx="24">
                  <c:v>3.0623274580776516</c:v>
                </c:pt>
                <c:pt idx="25">
                  <c:v>4.2996893960086746</c:v>
                </c:pt>
                <c:pt idx="26">
                  <c:v>7.3220356802826965</c:v>
                </c:pt>
                <c:pt idx="27">
                  <c:v>4.4260487566961881</c:v>
                </c:pt>
                <c:pt idx="28">
                  <c:v>4.0048280531532221</c:v>
                </c:pt>
                <c:pt idx="29">
                  <c:v>11.12878013793298</c:v>
                </c:pt>
                <c:pt idx="30">
                  <c:v>4.3916031297228013</c:v>
                </c:pt>
                <c:pt idx="31">
                  <c:v>8.2984035152405973</c:v>
                </c:pt>
                <c:pt idx="32">
                  <c:v>3.7051977095606614</c:v>
                </c:pt>
                <c:pt idx="33">
                  <c:v>14.892826406342815</c:v>
                </c:pt>
                <c:pt idx="34">
                  <c:v>2.7884067565693713</c:v>
                </c:pt>
                <c:pt idx="35">
                  <c:v>9.8116909494900728</c:v>
                </c:pt>
                <c:pt idx="36">
                  <c:v>3.7467469448218282</c:v>
                </c:pt>
                <c:pt idx="37">
                  <c:v>6.1121106242071965</c:v>
                </c:pt>
                <c:pt idx="38">
                  <c:v>14.689947610803678</c:v>
                </c:pt>
                <c:pt idx="39">
                  <c:v>6.033978510691492</c:v>
                </c:pt>
                <c:pt idx="40">
                  <c:v>10.389881319611799</c:v>
                </c:pt>
                <c:pt idx="41">
                  <c:v>4.0790170248333926</c:v>
                </c:pt>
                <c:pt idx="42">
                  <c:v>4.6764149383214777</c:v>
                </c:pt>
                <c:pt idx="43">
                  <c:v>4.3361685356269613</c:v>
                </c:pt>
                <c:pt idx="44">
                  <c:v>4.0200412310801434</c:v>
                </c:pt>
                <c:pt idx="45">
                  <c:v>4.6692289758801735</c:v>
                </c:pt>
                <c:pt idx="46">
                  <c:v>13.324835506277664</c:v>
                </c:pt>
                <c:pt idx="47">
                  <c:v>3.785103675886845</c:v>
                </c:pt>
                <c:pt idx="48">
                  <c:v>13.906349296999149</c:v>
                </c:pt>
                <c:pt idx="49">
                  <c:v>4.782098517349282</c:v>
                </c:pt>
                <c:pt idx="50">
                  <c:v>3.7428421337847904</c:v>
                </c:pt>
                <c:pt idx="51">
                  <c:v>3.9350125891956482</c:v>
                </c:pt>
                <c:pt idx="52">
                  <c:v>2.9637155656693355</c:v>
                </c:pt>
                <c:pt idx="53">
                  <c:v>4.7255272437433007</c:v>
                </c:pt>
                <c:pt idx="54">
                  <c:v>5.3082739388000793</c:v>
                </c:pt>
                <c:pt idx="55">
                  <c:v>5.4174112527459615</c:v>
                </c:pt>
                <c:pt idx="56">
                  <c:v>14.688401833789243</c:v>
                </c:pt>
                <c:pt idx="57">
                  <c:v>17.07537353706077</c:v>
                </c:pt>
                <c:pt idx="58">
                  <c:v>5.3964375025126241</c:v>
                </c:pt>
                <c:pt idx="59">
                  <c:v>4.8317949135839298</c:v>
                </c:pt>
                <c:pt idx="60">
                  <c:v>14.429695761090011</c:v>
                </c:pt>
                <c:pt idx="61">
                  <c:v>9.1341348187273042</c:v>
                </c:pt>
                <c:pt idx="62">
                  <c:v>15.006874895846961</c:v>
                </c:pt>
                <c:pt idx="63">
                  <c:v>5.5047436435030015</c:v>
                </c:pt>
                <c:pt idx="64">
                  <c:v>13.46702000504385</c:v>
                </c:pt>
                <c:pt idx="65">
                  <c:v>14.395128753176053</c:v>
                </c:pt>
                <c:pt idx="66">
                  <c:v>12.86563663228999</c:v>
                </c:pt>
                <c:pt idx="67">
                  <c:v>5.3703235240891427</c:v>
                </c:pt>
                <c:pt idx="68">
                  <c:v>13.139889605815895</c:v>
                </c:pt>
                <c:pt idx="69">
                  <c:v>11.187225150150525</c:v>
                </c:pt>
                <c:pt idx="70">
                  <c:v>13.283442895395051</c:v>
                </c:pt>
                <c:pt idx="71">
                  <c:v>4.1275244033043013</c:v>
                </c:pt>
                <c:pt idx="72">
                  <c:v>5.482759129611785</c:v>
                </c:pt>
                <c:pt idx="73">
                  <c:v>15.007242373068507</c:v>
                </c:pt>
                <c:pt idx="74">
                  <c:v>14.581038388429738</c:v>
                </c:pt>
                <c:pt idx="75">
                  <c:v>12.958841817194353</c:v>
                </c:pt>
                <c:pt idx="76">
                  <c:v>3.8025730681484524</c:v>
                </c:pt>
                <c:pt idx="77">
                  <c:v>12.286807966178989</c:v>
                </c:pt>
                <c:pt idx="78">
                  <c:v>12.736932669758474</c:v>
                </c:pt>
                <c:pt idx="79">
                  <c:v>13.11903664152708</c:v>
                </c:pt>
                <c:pt idx="80">
                  <c:v>9.7125778006459527</c:v>
                </c:pt>
                <c:pt idx="81">
                  <c:v>17.844804665774316</c:v>
                </c:pt>
                <c:pt idx="82">
                  <c:v>5.1738517373029183</c:v>
                </c:pt>
                <c:pt idx="83">
                  <c:v>5.4427738088916557</c:v>
                </c:pt>
                <c:pt idx="84">
                  <c:v>14.302609128829776</c:v>
                </c:pt>
                <c:pt idx="85">
                  <c:v>14.627373461644094</c:v>
                </c:pt>
                <c:pt idx="86">
                  <c:v>12.045706376820464</c:v>
                </c:pt>
                <c:pt idx="87">
                  <c:v>4.1232551222568379</c:v>
                </c:pt>
                <c:pt idx="88">
                  <c:v>3.6643545103194417</c:v>
                </c:pt>
                <c:pt idx="89">
                  <c:v>14.934372949664457</c:v>
                </c:pt>
                <c:pt idx="90">
                  <c:v>2.8368587103418053</c:v>
                </c:pt>
                <c:pt idx="91">
                  <c:v>10.745847406031812</c:v>
                </c:pt>
                <c:pt idx="92">
                  <c:v>14.834829983846586</c:v>
                </c:pt>
                <c:pt idx="93">
                  <c:v>7.6412864031246723</c:v>
                </c:pt>
                <c:pt idx="94">
                  <c:v>13.517453536185867</c:v>
                </c:pt>
                <c:pt idx="95">
                  <c:v>13.88494142804047</c:v>
                </c:pt>
                <c:pt idx="96">
                  <c:v>13.657313902303512</c:v>
                </c:pt>
                <c:pt idx="97">
                  <c:v>12.035218684358824</c:v>
                </c:pt>
                <c:pt idx="98">
                  <c:v>10.618370954362806</c:v>
                </c:pt>
                <c:pt idx="99">
                  <c:v>7.6899215708027553</c:v>
                </c:pt>
                <c:pt idx="100">
                  <c:v>15.054271060080916</c:v>
                </c:pt>
                <c:pt idx="101">
                  <c:v>11.235102680647429</c:v>
                </c:pt>
                <c:pt idx="102">
                  <c:v>13.4021960180735</c:v>
                </c:pt>
                <c:pt idx="103">
                  <c:v>2.8687541003067722</c:v>
                </c:pt>
                <c:pt idx="104">
                  <c:v>3.1968517586045917</c:v>
                </c:pt>
                <c:pt idx="105">
                  <c:v>11.741572232954502</c:v>
                </c:pt>
                <c:pt idx="106">
                  <c:v>13.42732239203114</c:v>
                </c:pt>
                <c:pt idx="107">
                  <c:v>13.239981513450928</c:v>
                </c:pt>
                <c:pt idx="108">
                  <c:v>6.3321880766150374</c:v>
                </c:pt>
                <c:pt idx="109">
                  <c:v>13.451242012717909</c:v>
                </c:pt>
                <c:pt idx="110">
                  <c:v>6.2715957340078399</c:v>
                </c:pt>
                <c:pt idx="111">
                  <c:v>14.629977147069029</c:v>
                </c:pt>
                <c:pt idx="112">
                  <c:v>8.7680253803203154</c:v>
                </c:pt>
                <c:pt idx="113">
                  <c:v>11.875427820322489</c:v>
                </c:pt>
                <c:pt idx="114">
                  <c:v>11.617160436159152</c:v>
                </c:pt>
                <c:pt idx="115">
                  <c:v>5.5685233601276973</c:v>
                </c:pt>
                <c:pt idx="116">
                  <c:v>4.696232119726778</c:v>
                </c:pt>
                <c:pt idx="117">
                  <c:v>14.854214893374214</c:v>
                </c:pt>
                <c:pt idx="118">
                  <c:v>14.363642485232166</c:v>
                </c:pt>
                <c:pt idx="119">
                  <c:v>12.23970794314631</c:v>
                </c:pt>
                <c:pt idx="120">
                  <c:v>14.26652108106472</c:v>
                </c:pt>
                <c:pt idx="121">
                  <c:v>13.864301922388243</c:v>
                </c:pt>
                <c:pt idx="122">
                  <c:v>10.623668259053956</c:v>
                </c:pt>
                <c:pt idx="123">
                  <c:v>12.116780658503377</c:v>
                </c:pt>
                <c:pt idx="124">
                  <c:v>6.9581555860575728</c:v>
                </c:pt>
                <c:pt idx="125">
                  <c:v>4.9189096506646992</c:v>
                </c:pt>
                <c:pt idx="126">
                  <c:v>12.568703724876782</c:v>
                </c:pt>
                <c:pt idx="127">
                  <c:v>9.5700992307466386</c:v>
                </c:pt>
                <c:pt idx="128">
                  <c:v>14.534921561230615</c:v>
                </c:pt>
                <c:pt idx="129">
                  <c:v>17.744974022166584</c:v>
                </c:pt>
                <c:pt idx="130">
                  <c:v>18.080366770478907</c:v>
                </c:pt>
                <c:pt idx="131">
                  <c:v>12.566114666296738</c:v>
                </c:pt>
                <c:pt idx="132">
                  <c:v>11.543809507923456</c:v>
                </c:pt>
                <c:pt idx="133">
                  <c:v>10.087954206518289</c:v>
                </c:pt>
                <c:pt idx="134">
                  <c:v>9.6322348582876689</c:v>
                </c:pt>
                <c:pt idx="135">
                  <c:v>7.488539256372456</c:v>
                </c:pt>
                <c:pt idx="136">
                  <c:v>6.9476346121553529</c:v>
                </c:pt>
                <c:pt idx="137">
                  <c:v>4.119081512155395</c:v>
                </c:pt>
                <c:pt idx="138">
                  <c:v>5.8545246875941173</c:v>
                </c:pt>
                <c:pt idx="139">
                  <c:v>16.775615248052933</c:v>
                </c:pt>
                <c:pt idx="140">
                  <c:v>5.4146752889739522</c:v>
                </c:pt>
                <c:pt idx="141">
                  <c:v>5.887521885971406</c:v>
                </c:pt>
                <c:pt idx="142">
                  <c:v>10.969211967608917</c:v>
                </c:pt>
                <c:pt idx="143">
                  <c:v>3.4168539840286947</c:v>
                </c:pt>
                <c:pt idx="144">
                  <c:v>12.851192578447266</c:v>
                </c:pt>
                <c:pt idx="145">
                  <c:v>14.222414184572303</c:v>
                </c:pt>
                <c:pt idx="146">
                  <c:v>9.5161118776559537</c:v>
                </c:pt>
                <c:pt idx="147">
                  <c:v>10.588169742555522</c:v>
                </c:pt>
                <c:pt idx="148">
                  <c:v>4.0646633143621322</c:v>
                </c:pt>
                <c:pt idx="149">
                  <c:v>10.994263372288287</c:v>
                </c:pt>
                <c:pt idx="150">
                  <c:v>12.582098556762304</c:v>
                </c:pt>
                <c:pt idx="151">
                  <c:v>11.623223053223809</c:v>
                </c:pt>
                <c:pt idx="152">
                  <c:v>10.802454781216948</c:v>
                </c:pt>
                <c:pt idx="153">
                  <c:v>5.2062303587034346</c:v>
                </c:pt>
                <c:pt idx="154">
                  <c:v>10.332552171201353</c:v>
                </c:pt>
                <c:pt idx="155">
                  <c:v>12.604176846378394</c:v>
                </c:pt>
                <c:pt idx="156">
                  <c:v>4.9154179655596932</c:v>
                </c:pt>
                <c:pt idx="157">
                  <c:v>12.308479946191195</c:v>
                </c:pt>
                <c:pt idx="158">
                  <c:v>11.893059400991987</c:v>
                </c:pt>
                <c:pt idx="159">
                  <c:v>8.5788137473022559</c:v>
                </c:pt>
                <c:pt idx="160">
                  <c:v>10.117381008944015</c:v>
                </c:pt>
                <c:pt idx="161">
                  <c:v>11.045623747803257</c:v>
                </c:pt>
                <c:pt idx="162">
                  <c:v>12.424425605933189</c:v>
                </c:pt>
                <c:pt idx="163">
                  <c:v>5.098055719681037</c:v>
                </c:pt>
                <c:pt idx="164">
                  <c:v>9.9306903387750136</c:v>
                </c:pt>
                <c:pt idx="165">
                  <c:v>10.318903939279126</c:v>
                </c:pt>
                <c:pt idx="166">
                  <c:v>6.5552689548480334</c:v>
                </c:pt>
                <c:pt idx="167">
                  <c:v>4.8677457700127187</c:v>
                </c:pt>
                <c:pt idx="168">
                  <c:v>13.226558066134134</c:v>
                </c:pt>
                <c:pt idx="169">
                  <c:v>10.717650128391325</c:v>
                </c:pt>
                <c:pt idx="170">
                  <c:v>10.510297774134756</c:v>
                </c:pt>
                <c:pt idx="171">
                  <c:v>13.840587210926367</c:v>
                </c:pt>
                <c:pt idx="172">
                  <c:v>12.30152346987555</c:v>
                </c:pt>
                <c:pt idx="173">
                  <c:v>13.240728112919024</c:v>
                </c:pt>
                <c:pt idx="174">
                  <c:v>11.731200590829381</c:v>
                </c:pt>
                <c:pt idx="175">
                  <c:v>18.248240207508324</c:v>
                </c:pt>
                <c:pt idx="176">
                  <c:v>10.847043170773702</c:v>
                </c:pt>
                <c:pt idx="177">
                  <c:v>5.8830890700363367</c:v>
                </c:pt>
                <c:pt idx="178">
                  <c:v>10.770985056314434</c:v>
                </c:pt>
                <c:pt idx="179">
                  <c:v>12.749992105300672</c:v>
                </c:pt>
                <c:pt idx="180">
                  <c:v>10.01642647310261</c:v>
                </c:pt>
                <c:pt idx="181">
                  <c:v>5.1715994232977565</c:v>
                </c:pt>
                <c:pt idx="182">
                  <c:v>12.005354854853662</c:v>
                </c:pt>
                <c:pt idx="183">
                  <c:v>12.227659801563188</c:v>
                </c:pt>
                <c:pt idx="184">
                  <c:v>12.62156079178089</c:v>
                </c:pt>
                <c:pt idx="185">
                  <c:v>2.9117489293104541</c:v>
                </c:pt>
                <c:pt idx="186">
                  <c:v>15.103256761852434</c:v>
                </c:pt>
                <c:pt idx="187">
                  <c:v>15.203666821706666</c:v>
                </c:pt>
                <c:pt idx="188">
                  <c:v>11.99119505415641</c:v>
                </c:pt>
                <c:pt idx="189">
                  <c:v>13.761325700903459</c:v>
                </c:pt>
                <c:pt idx="190">
                  <c:v>5.0658978953857057</c:v>
                </c:pt>
                <c:pt idx="191">
                  <c:v>10.734716421400998</c:v>
                </c:pt>
                <c:pt idx="192">
                  <c:v>10.653190542884166</c:v>
                </c:pt>
                <c:pt idx="193">
                  <c:v>9.9925233999271299</c:v>
                </c:pt>
                <c:pt idx="194">
                  <c:v>11.158144790549489</c:v>
                </c:pt>
                <c:pt idx="195">
                  <c:v>10.699891885760767</c:v>
                </c:pt>
                <c:pt idx="196">
                  <c:v>12.181154600697536</c:v>
                </c:pt>
                <c:pt idx="197">
                  <c:v>13.440442103549794</c:v>
                </c:pt>
                <c:pt idx="198">
                  <c:v>11.025091847917631</c:v>
                </c:pt>
                <c:pt idx="199">
                  <c:v>11.943629338245334</c:v>
                </c:pt>
                <c:pt idx="200">
                  <c:v>13.197483806398262</c:v>
                </c:pt>
                <c:pt idx="201">
                  <c:v>11.896623154953078</c:v>
                </c:pt>
                <c:pt idx="202">
                  <c:v>4.8847177338524528</c:v>
                </c:pt>
                <c:pt idx="203">
                  <c:v>8.3700179287974841</c:v>
                </c:pt>
                <c:pt idx="204">
                  <c:v>3.2760897385740009</c:v>
                </c:pt>
                <c:pt idx="205">
                  <c:v>15.032768536324085</c:v>
                </c:pt>
                <c:pt idx="206">
                  <c:v>12.001351219385755</c:v>
                </c:pt>
                <c:pt idx="207">
                  <c:v>10.218863561284481</c:v>
                </c:pt>
                <c:pt idx="208">
                  <c:v>10.43834957784051</c:v>
                </c:pt>
                <c:pt idx="209">
                  <c:v>10.439659105315</c:v>
                </c:pt>
                <c:pt idx="210">
                  <c:v>12.862009904887861</c:v>
                </c:pt>
                <c:pt idx="211">
                  <c:v>9.5364079632597321</c:v>
                </c:pt>
                <c:pt idx="212">
                  <c:v>10.927209430317388</c:v>
                </c:pt>
                <c:pt idx="213">
                  <c:v>11.765806804996334</c:v>
                </c:pt>
                <c:pt idx="214">
                  <c:v>9.9301997932949888</c:v>
                </c:pt>
                <c:pt idx="215">
                  <c:v>13.198495628745892</c:v>
                </c:pt>
                <c:pt idx="216">
                  <c:v>11.940185790548945</c:v>
                </c:pt>
                <c:pt idx="217">
                  <c:v>11.179527409669875</c:v>
                </c:pt>
                <c:pt idx="218">
                  <c:v>9.8443274880685756</c:v>
                </c:pt>
                <c:pt idx="219">
                  <c:v>12.281036326871195</c:v>
                </c:pt>
                <c:pt idx="220">
                  <c:v>4.925502621155351</c:v>
                </c:pt>
                <c:pt idx="221">
                  <c:v>12.66496673880366</c:v>
                </c:pt>
                <c:pt idx="222">
                  <c:v>12.132807801477986</c:v>
                </c:pt>
                <c:pt idx="223">
                  <c:v>9.4408006256984542</c:v>
                </c:pt>
                <c:pt idx="224">
                  <c:v>13.002508986253936</c:v>
                </c:pt>
                <c:pt idx="225">
                  <c:v>10.419136283596746</c:v>
                </c:pt>
                <c:pt idx="226">
                  <c:v>10.180894855642201</c:v>
                </c:pt>
                <c:pt idx="227">
                  <c:v>9.9977940279071387</c:v>
                </c:pt>
                <c:pt idx="228">
                  <c:v>9.4586834147736081</c:v>
                </c:pt>
                <c:pt idx="229">
                  <c:v>12.585468902067259</c:v>
                </c:pt>
                <c:pt idx="230">
                  <c:v>11.062101610822486</c:v>
                </c:pt>
                <c:pt idx="231">
                  <c:v>8.4708271136069531</c:v>
                </c:pt>
                <c:pt idx="232">
                  <c:v>11.082745101948886</c:v>
                </c:pt>
                <c:pt idx="233">
                  <c:v>10.032374585433924</c:v>
                </c:pt>
                <c:pt idx="234">
                  <c:v>11.259749229425406</c:v>
                </c:pt>
                <c:pt idx="235">
                  <c:v>10.524988810775813</c:v>
                </c:pt>
                <c:pt idx="236">
                  <c:v>9.9197054894405525</c:v>
                </c:pt>
                <c:pt idx="237">
                  <c:v>8.7840462137766409</c:v>
                </c:pt>
                <c:pt idx="238">
                  <c:v>10.882537626344375</c:v>
                </c:pt>
                <c:pt idx="239">
                  <c:v>12.871746244149422</c:v>
                </c:pt>
                <c:pt idx="240">
                  <c:v>11.725417056871663</c:v>
                </c:pt>
                <c:pt idx="241">
                  <c:v>9.3001091941437579</c:v>
                </c:pt>
                <c:pt idx="242">
                  <c:v>10.790605153544417</c:v>
                </c:pt>
                <c:pt idx="243">
                  <c:v>12.097343631487112</c:v>
                </c:pt>
                <c:pt idx="244">
                  <c:v>11.961674754587962</c:v>
                </c:pt>
                <c:pt idx="245">
                  <c:v>10.789821851760802</c:v>
                </c:pt>
                <c:pt idx="246">
                  <c:v>11.591242646555944</c:v>
                </c:pt>
                <c:pt idx="247">
                  <c:v>9.7920185780777302</c:v>
                </c:pt>
                <c:pt idx="248">
                  <c:v>3.1267246818303942</c:v>
                </c:pt>
                <c:pt idx="249">
                  <c:v>8.902694587630819</c:v>
                </c:pt>
                <c:pt idx="250">
                  <c:v>9.1443170701609411</c:v>
                </c:pt>
                <c:pt idx="251">
                  <c:v>8.1371201393144421</c:v>
                </c:pt>
              </c:numCache>
            </c:numRef>
          </c:xVal>
          <c:yVal>
            <c:numRef>
              <c:f>Sheet3!$K$18:$K$269</c:f>
              <c:numCache>
                <c:formatCode>General</c:formatCode>
                <c:ptCount val="252"/>
                <c:pt idx="232">
                  <c:v>3.3858100000000002</c:v>
                </c:pt>
                <c:pt idx="233">
                  <c:v>4.4387600000000003</c:v>
                </c:pt>
                <c:pt idx="234">
                  <c:v>3.9177499999999998</c:v>
                </c:pt>
                <c:pt idx="235">
                  <c:v>3.5593599999999999</c:v>
                </c:pt>
                <c:pt idx="236">
                  <c:v>3.3332199999999998</c:v>
                </c:pt>
                <c:pt idx="237">
                  <c:v>3.1238199999999998</c:v>
                </c:pt>
                <c:pt idx="238">
                  <c:v>3.5116900000000002</c:v>
                </c:pt>
                <c:pt idx="239">
                  <c:v>4.7990899999999996</c:v>
                </c:pt>
                <c:pt idx="240">
                  <c:v>4.0779100000000001</c:v>
                </c:pt>
                <c:pt idx="241">
                  <c:v>3.8897200000000001</c:v>
                </c:pt>
                <c:pt idx="242">
                  <c:v>3.85222</c:v>
                </c:pt>
                <c:pt idx="243">
                  <c:v>4.1358100000000002</c:v>
                </c:pt>
                <c:pt idx="244">
                  <c:v>4.4337499999999999</c:v>
                </c:pt>
                <c:pt idx="245">
                  <c:v>3.87066</c:v>
                </c:pt>
                <c:pt idx="246">
                  <c:v>4.2067800000000002</c:v>
                </c:pt>
                <c:pt idx="247">
                  <c:v>4.0751200000000001</c:v>
                </c:pt>
                <c:pt idx="248">
                  <c:v>2.8413300000000001</c:v>
                </c:pt>
                <c:pt idx="249">
                  <c:v>4.3986400000000003</c:v>
                </c:pt>
                <c:pt idx="250">
                  <c:v>3.8361999999999998</c:v>
                </c:pt>
                <c:pt idx="251">
                  <c:v>4.5019900000000002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58048"/>
        <c:axId val="175861120"/>
      </c:scatterChart>
      <c:valAx>
        <c:axId val="17585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861120"/>
        <c:crosses val="autoZero"/>
        <c:crossBetween val="midCat"/>
      </c:valAx>
      <c:valAx>
        <c:axId val="175861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858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tmp!$I$1</c:f>
              <c:strCache>
                <c:ptCount val="1"/>
                <c:pt idx="0">
                  <c:v>Tiller_Max</c:v>
                </c:pt>
              </c:strCache>
            </c:strRef>
          </c:tx>
          <c:spPr>
            <a:ln w="28575">
              <a:noFill/>
            </a:ln>
          </c:spPr>
          <c:xVal>
            <c:numRef>
              <c:f>tmp!$H$2:$H$13</c:f>
              <c:numCache>
                <c:formatCode>0.000</c:formatCode>
                <c:ptCount val="12"/>
                <c:pt idx="0">
                  <c:v>6.9581555860575728</c:v>
                </c:pt>
                <c:pt idx="1">
                  <c:v>5.098055719681037</c:v>
                </c:pt>
                <c:pt idx="2">
                  <c:v>4.925502621155351</c:v>
                </c:pt>
                <c:pt idx="3">
                  <c:v>3.1267246818303942</c:v>
                </c:pt>
                <c:pt idx="4">
                  <c:v>11.961674754587962</c:v>
                </c:pt>
                <c:pt idx="5">
                  <c:v>12.871746244149422</c:v>
                </c:pt>
                <c:pt idx="6">
                  <c:v>8.902694587630819</c:v>
                </c:pt>
                <c:pt idx="7">
                  <c:v>10.524988810775813</c:v>
                </c:pt>
                <c:pt idx="8">
                  <c:v>12.097343631487112</c:v>
                </c:pt>
                <c:pt idx="9">
                  <c:v>11.591242646555944</c:v>
                </c:pt>
                <c:pt idx="10">
                  <c:v>8.1371201393144421</c:v>
                </c:pt>
                <c:pt idx="11">
                  <c:v>9.3001091941437579</c:v>
                </c:pt>
              </c:numCache>
            </c:numRef>
          </c:xVal>
          <c:yVal>
            <c:numRef>
              <c:f>tmp!$I$2:$I$13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1"/>
          <c:order val="1"/>
          <c:tx>
            <c:strRef>
              <c:f>tmp!$J$1</c:f>
              <c:strCache>
                <c:ptCount val="1"/>
                <c:pt idx="0">
                  <c:v>0.5 to 1.0</c:v>
                </c:pt>
              </c:strCache>
            </c:strRef>
          </c:tx>
          <c:spPr>
            <a:ln w="28575">
              <a:noFill/>
            </a:ln>
          </c:spPr>
          <c:xVal>
            <c:numRef>
              <c:f>tmp!$H$2:$H$13</c:f>
              <c:numCache>
                <c:formatCode>0.000</c:formatCode>
                <c:ptCount val="12"/>
                <c:pt idx="0">
                  <c:v>6.9581555860575728</c:v>
                </c:pt>
                <c:pt idx="1">
                  <c:v>5.098055719681037</c:v>
                </c:pt>
                <c:pt idx="2">
                  <c:v>4.925502621155351</c:v>
                </c:pt>
                <c:pt idx="3">
                  <c:v>3.1267246818303942</c:v>
                </c:pt>
                <c:pt idx="4">
                  <c:v>11.961674754587962</c:v>
                </c:pt>
                <c:pt idx="5">
                  <c:v>12.871746244149422</c:v>
                </c:pt>
                <c:pt idx="6">
                  <c:v>8.902694587630819</c:v>
                </c:pt>
                <c:pt idx="7">
                  <c:v>10.524988810775813</c:v>
                </c:pt>
                <c:pt idx="8">
                  <c:v>12.097343631487112</c:v>
                </c:pt>
                <c:pt idx="9">
                  <c:v>11.591242646555944</c:v>
                </c:pt>
                <c:pt idx="10">
                  <c:v>8.1371201393144421</c:v>
                </c:pt>
                <c:pt idx="11">
                  <c:v>9.3001091941437579</c:v>
                </c:pt>
              </c:numCache>
            </c:numRef>
          </c:xVal>
          <c:yVal>
            <c:numRef>
              <c:f>tmp!$J$2:$J$13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2"/>
          <c:order val="2"/>
          <c:tx>
            <c:strRef>
              <c:f>tmp!$K$1</c:f>
              <c:strCache>
                <c:ptCount val="1"/>
                <c:pt idx="0">
                  <c:v>1-1.5</c:v>
                </c:pt>
              </c:strCache>
            </c:strRef>
          </c:tx>
          <c:spPr>
            <a:ln w="28575">
              <a:noFill/>
            </a:ln>
          </c:spPr>
          <c:xVal>
            <c:numRef>
              <c:f>tmp!$H$2:$H$13</c:f>
              <c:numCache>
                <c:formatCode>0.000</c:formatCode>
                <c:ptCount val="12"/>
                <c:pt idx="0">
                  <c:v>6.9581555860575728</c:v>
                </c:pt>
                <c:pt idx="1">
                  <c:v>5.098055719681037</c:v>
                </c:pt>
                <c:pt idx="2">
                  <c:v>4.925502621155351</c:v>
                </c:pt>
                <c:pt idx="3">
                  <c:v>3.1267246818303942</c:v>
                </c:pt>
                <c:pt idx="4">
                  <c:v>11.961674754587962</c:v>
                </c:pt>
                <c:pt idx="5">
                  <c:v>12.871746244149422</c:v>
                </c:pt>
                <c:pt idx="6">
                  <c:v>8.902694587630819</c:v>
                </c:pt>
                <c:pt idx="7">
                  <c:v>10.524988810775813</c:v>
                </c:pt>
                <c:pt idx="8">
                  <c:v>12.097343631487112</c:v>
                </c:pt>
                <c:pt idx="9">
                  <c:v>11.591242646555944</c:v>
                </c:pt>
                <c:pt idx="10">
                  <c:v>8.1371201393144421</c:v>
                </c:pt>
                <c:pt idx="11">
                  <c:v>9.3001091941437579</c:v>
                </c:pt>
              </c:numCache>
            </c:numRef>
          </c:xVal>
          <c:yVal>
            <c:numRef>
              <c:f>tmp!$K$2:$K$13</c:f>
              <c:numCache>
                <c:formatCode>General</c:formatCode>
                <c:ptCount val="12"/>
                <c:pt idx="4" formatCode="0.000">
                  <c:v>4.4337499999999999</c:v>
                </c:pt>
                <c:pt idx="5" formatCode="0.000">
                  <c:v>4.7990899999999996</c:v>
                </c:pt>
                <c:pt idx="6" formatCode="0.000">
                  <c:v>4.3986400000000003</c:v>
                </c:pt>
                <c:pt idx="7" formatCode="0.000">
                  <c:v>3.5593599999999999</c:v>
                </c:pt>
                <c:pt idx="8" formatCode="0.000">
                  <c:v>4.1358100000000002</c:v>
                </c:pt>
                <c:pt idx="9" formatCode="0.000">
                  <c:v>4.2067800000000002</c:v>
                </c:pt>
                <c:pt idx="10" formatCode="0.000">
                  <c:v>4.5019900000000002</c:v>
                </c:pt>
                <c:pt idx="11" formatCode="0.000">
                  <c:v>3.8897200000000001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tmp!$L$1</c:f>
              <c:strCache>
                <c:ptCount val="1"/>
                <c:pt idx="0">
                  <c:v>1.5-2</c:v>
                </c:pt>
              </c:strCache>
            </c:strRef>
          </c:tx>
          <c:spPr>
            <a:ln w="28575">
              <a:noFill/>
            </a:ln>
          </c:spPr>
          <c:xVal>
            <c:numRef>
              <c:f>tmp!$H$2:$H$13</c:f>
              <c:numCache>
                <c:formatCode>0.000</c:formatCode>
                <c:ptCount val="12"/>
                <c:pt idx="0">
                  <c:v>6.9581555860575728</c:v>
                </c:pt>
                <c:pt idx="1">
                  <c:v>5.098055719681037</c:v>
                </c:pt>
                <c:pt idx="2">
                  <c:v>4.925502621155351</c:v>
                </c:pt>
                <c:pt idx="3">
                  <c:v>3.1267246818303942</c:v>
                </c:pt>
                <c:pt idx="4">
                  <c:v>11.961674754587962</c:v>
                </c:pt>
                <c:pt idx="5">
                  <c:v>12.871746244149422</c:v>
                </c:pt>
                <c:pt idx="6">
                  <c:v>8.902694587630819</c:v>
                </c:pt>
                <c:pt idx="7">
                  <c:v>10.524988810775813</c:v>
                </c:pt>
                <c:pt idx="8">
                  <c:v>12.097343631487112</c:v>
                </c:pt>
                <c:pt idx="9">
                  <c:v>11.591242646555944</c:v>
                </c:pt>
                <c:pt idx="10">
                  <c:v>8.1371201393144421</c:v>
                </c:pt>
                <c:pt idx="11">
                  <c:v>9.3001091941437579</c:v>
                </c:pt>
              </c:numCache>
            </c:numRef>
          </c:xVal>
          <c:yVal>
            <c:numRef>
              <c:f>tmp!$L$2:$L$13</c:f>
              <c:numCache>
                <c:formatCode>0.000</c:formatCode>
                <c:ptCount val="12"/>
              </c:numCache>
            </c:numRef>
          </c:yVal>
          <c:smooth val="0"/>
        </c:ser>
        <c:ser>
          <c:idx val="4"/>
          <c:order val="4"/>
          <c:tx>
            <c:strRef>
              <c:f>tmp!$M$1</c:f>
              <c:strCache>
                <c:ptCount val="1"/>
                <c:pt idx="0">
                  <c:v>&gt;2</c:v>
                </c:pt>
              </c:strCache>
            </c:strRef>
          </c:tx>
          <c:spPr>
            <a:ln w="28575">
              <a:noFill/>
            </a:ln>
          </c:spPr>
          <c:xVal>
            <c:numRef>
              <c:f>tmp!$H$2:$H$13</c:f>
              <c:numCache>
                <c:formatCode>0.000</c:formatCode>
                <c:ptCount val="12"/>
                <c:pt idx="0">
                  <c:v>6.9581555860575728</c:v>
                </c:pt>
                <c:pt idx="1">
                  <c:v>5.098055719681037</c:v>
                </c:pt>
                <c:pt idx="2">
                  <c:v>4.925502621155351</c:v>
                </c:pt>
                <c:pt idx="3">
                  <c:v>3.1267246818303942</c:v>
                </c:pt>
                <c:pt idx="4">
                  <c:v>11.961674754587962</c:v>
                </c:pt>
                <c:pt idx="5">
                  <c:v>12.871746244149422</c:v>
                </c:pt>
                <c:pt idx="6">
                  <c:v>8.902694587630819</c:v>
                </c:pt>
                <c:pt idx="7">
                  <c:v>10.524988810775813</c:v>
                </c:pt>
                <c:pt idx="8">
                  <c:v>12.097343631487112</c:v>
                </c:pt>
                <c:pt idx="9">
                  <c:v>11.591242646555944</c:v>
                </c:pt>
                <c:pt idx="10">
                  <c:v>8.1371201393144421</c:v>
                </c:pt>
                <c:pt idx="11">
                  <c:v>9.3001091941437579</c:v>
                </c:pt>
              </c:numCache>
            </c:numRef>
          </c:xVal>
          <c:yVal>
            <c:numRef>
              <c:f>tmp!$M$2:$M$13</c:f>
              <c:numCache>
                <c:formatCode>0.000</c:formatCode>
                <c:ptCount val="12"/>
                <c:pt idx="0">
                  <c:v>1.69173</c:v>
                </c:pt>
                <c:pt idx="1">
                  <c:v>1.57673</c:v>
                </c:pt>
                <c:pt idx="2">
                  <c:v>2.36226</c:v>
                </c:pt>
                <c:pt idx="3">
                  <c:v>2.8413300000000001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61792"/>
        <c:axId val="91216512"/>
      </c:scatterChart>
      <c:valAx>
        <c:axId val="9296179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91216512"/>
        <c:crosses val="autoZero"/>
        <c:crossBetween val="midCat"/>
      </c:valAx>
      <c:valAx>
        <c:axId val="912165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29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Tiller_Max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199628171478567"/>
                  <c:y val="-1.8576844561096529E-3"/>
                </c:manualLayout>
              </c:layout>
              <c:numFmt formatCode="General" sourceLinked="0"/>
            </c:trendlineLbl>
          </c:trendline>
          <c:xVal>
            <c:numRef>
              <c:f>Sheet5!$G$2:$G$28</c:f>
              <c:numCache>
                <c:formatCode>0.000</c:formatCode>
                <c:ptCount val="27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</c:numCache>
            </c:numRef>
          </c:xVal>
          <c:yVal>
            <c:numRef>
              <c:f>Sheet5!$H$2:$H$28</c:f>
              <c:numCache>
                <c:formatCode>General</c:formatCode>
                <c:ptCount val="27"/>
                <c:pt idx="0">
                  <c:v>1.8977999999999999</c:v>
                </c:pt>
                <c:pt idx="1">
                  <c:v>2.9803199999999999</c:v>
                </c:pt>
                <c:pt idx="2">
                  <c:v>3.5903</c:v>
                </c:pt>
                <c:pt idx="3">
                  <c:v>1.3855500000000001</c:v>
                </c:pt>
                <c:pt idx="4">
                  <c:v>2.97058</c:v>
                </c:pt>
                <c:pt idx="5">
                  <c:v>3.8361999999999998</c:v>
                </c:pt>
                <c:pt idx="6">
                  <c:v>1.82264</c:v>
                </c:pt>
                <c:pt idx="7">
                  <c:v>3.1310199999999999</c:v>
                </c:pt>
                <c:pt idx="8">
                  <c:v>3.5116900000000002</c:v>
                </c:pt>
                <c:pt idx="9">
                  <c:v>1.47272</c:v>
                </c:pt>
                <c:pt idx="10">
                  <c:v>3.3765499999999999</c:v>
                </c:pt>
                <c:pt idx="11">
                  <c:v>3.3332199999999998</c:v>
                </c:pt>
                <c:pt idx="12">
                  <c:v>2.36226</c:v>
                </c:pt>
                <c:pt idx="13">
                  <c:v>4.4337499999999999</c:v>
                </c:pt>
                <c:pt idx="14">
                  <c:v>4.1358100000000002</c:v>
                </c:pt>
                <c:pt idx="18">
                  <c:v>1.51986</c:v>
                </c:pt>
                <c:pt idx="19">
                  <c:v>4.0482199999999997</c:v>
                </c:pt>
                <c:pt idx="20">
                  <c:v>3.85222</c:v>
                </c:pt>
                <c:pt idx="21">
                  <c:v>1.5437000000000001</c:v>
                </c:pt>
                <c:pt idx="22">
                  <c:v>3.1238199999999998</c:v>
                </c:pt>
                <c:pt idx="23">
                  <c:v>3.1744599999999998</c:v>
                </c:pt>
                <c:pt idx="24">
                  <c:v>1.57673</c:v>
                </c:pt>
                <c:pt idx="25">
                  <c:v>3.5593599999999999</c:v>
                </c:pt>
                <c:pt idx="26">
                  <c:v>3.8897200000000001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Sheet5!$I$1</c:f>
              <c:strCache>
                <c:ptCount val="1"/>
                <c:pt idx="0">
                  <c:v>med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Sheet5!$G$2:$G$28</c:f>
              <c:numCache>
                <c:formatCode>0.000</c:formatCode>
                <c:ptCount val="27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</c:numCache>
            </c:numRef>
          </c:xVal>
          <c:yVal>
            <c:numRef>
              <c:f>Sheet5!$I$2:$I$28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2"/>
          <c:order val="2"/>
          <c:tx>
            <c:strRef>
              <c:f>Sheet5!$J$1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Sheet5!$G$2:$G$28</c:f>
              <c:numCache>
                <c:formatCode>0.000</c:formatCode>
                <c:ptCount val="27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</c:numCache>
            </c:numRef>
          </c:xVal>
          <c:yVal>
            <c:numRef>
              <c:f>Sheet5!$J$2:$J$28</c:f>
              <c:numCache>
                <c:formatCode>General</c:formatCode>
                <c:ptCount val="27"/>
              </c:numCache>
            </c:numRef>
          </c:yVal>
          <c:smooth val="0"/>
        </c:ser>
        <c:ser>
          <c:idx val="3"/>
          <c:order val="3"/>
          <c:tx>
            <c:strRef>
              <c:f>Sheet5!$K$1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Sheet5!$G$2:$G$28</c:f>
              <c:numCache>
                <c:formatCode>0.000</c:formatCode>
                <c:ptCount val="27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</c:numCache>
            </c:numRef>
          </c:xVal>
          <c:yVal>
            <c:numRef>
              <c:f>Sheet5!$K$2:$K$28</c:f>
              <c:numCache>
                <c:formatCode>General</c:formatCode>
                <c:ptCount val="27"/>
                <c:pt idx="15">
                  <c:v>2.8413300000000001</c:v>
                </c:pt>
                <c:pt idx="16">
                  <c:v>4.3986400000000003</c:v>
                </c:pt>
                <c:pt idx="17">
                  <c:v>4.5019900000000002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8288"/>
        <c:axId val="201911680"/>
      </c:scatterChart>
      <c:valAx>
        <c:axId val="20210828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1911680"/>
        <c:crosses val="autoZero"/>
        <c:crossBetween val="midCat"/>
      </c:valAx>
      <c:valAx>
        <c:axId val="201911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210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Sheet5!$J$1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199628171478567"/>
                  <c:y val="-1.8576844561096529E-3"/>
                </c:manualLayout>
              </c:layout>
              <c:numFmt formatCode="General" sourceLinked="0"/>
            </c:trendlineLbl>
          </c:trendline>
          <c:xVal>
            <c:numRef>
              <c:f>Sheet5!$G$29:$G$64</c:f>
              <c:numCache>
                <c:formatCode>0.000</c:formatCode>
                <c:ptCount val="36"/>
                <c:pt idx="0">
                  <c:v>4.4260487566961881</c:v>
                </c:pt>
                <c:pt idx="1">
                  <c:v>14.892826406342815</c:v>
                </c:pt>
                <c:pt idx="2">
                  <c:v>14.689947610803678</c:v>
                </c:pt>
                <c:pt idx="3">
                  <c:v>5.6102893015392956</c:v>
                </c:pt>
                <c:pt idx="4">
                  <c:v>12.045706376820464</c:v>
                </c:pt>
                <c:pt idx="5">
                  <c:v>14.834829983846586</c:v>
                </c:pt>
                <c:pt idx="6">
                  <c:v>3.0623274580776516</c:v>
                </c:pt>
                <c:pt idx="7">
                  <c:v>12.86563663228999</c:v>
                </c:pt>
                <c:pt idx="8">
                  <c:v>10.618370954362806</c:v>
                </c:pt>
                <c:pt idx="9">
                  <c:v>3.9012077476345377</c:v>
                </c:pt>
                <c:pt idx="10">
                  <c:v>7.3220356802826965</c:v>
                </c:pt>
                <c:pt idx="11">
                  <c:v>8.312195523940801</c:v>
                </c:pt>
                <c:pt idx="12">
                  <c:v>6.5087423290415325</c:v>
                </c:pt>
                <c:pt idx="13">
                  <c:v>14.395128753176053</c:v>
                </c:pt>
                <c:pt idx="14">
                  <c:v>13.46702000504385</c:v>
                </c:pt>
                <c:pt idx="15">
                  <c:v>5.4030221359531438</c:v>
                </c:pt>
                <c:pt idx="16">
                  <c:v>12.286807966178989</c:v>
                </c:pt>
                <c:pt idx="17">
                  <c:v>10.389881319611799</c:v>
                </c:pt>
                <c:pt idx="18">
                  <c:v>4.2071485614812527</c:v>
                </c:pt>
                <c:pt idx="19">
                  <c:v>15.09503132121867</c:v>
                </c:pt>
                <c:pt idx="20">
                  <c:v>14.429695761090011</c:v>
                </c:pt>
                <c:pt idx="21">
                  <c:v>4.8197602618592139</c:v>
                </c:pt>
                <c:pt idx="22">
                  <c:v>11.12878013793298</c:v>
                </c:pt>
                <c:pt idx="23">
                  <c:v>11.755622264798584</c:v>
                </c:pt>
                <c:pt idx="24">
                  <c:v>6.002170841465305</c:v>
                </c:pt>
                <c:pt idx="25">
                  <c:v>17.07537353706077</c:v>
                </c:pt>
                <c:pt idx="26">
                  <c:v>13.88494142804047</c:v>
                </c:pt>
                <c:pt idx="27">
                  <c:v>5.0509517304947895</c:v>
                </c:pt>
                <c:pt idx="28">
                  <c:v>11.187225150150525</c:v>
                </c:pt>
                <c:pt idx="29">
                  <c:v>12.958841817194353</c:v>
                </c:pt>
                <c:pt idx="30">
                  <c:v>6.0192136849174691</c:v>
                </c:pt>
                <c:pt idx="31">
                  <c:v>15.007242373068507</c:v>
                </c:pt>
                <c:pt idx="32">
                  <c:v>13.906349296999149</c:v>
                </c:pt>
                <c:pt idx="33">
                  <c:v>4.238637707146709</c:v>
                </c:pt>
                <c:pt idx="34">
                  <c:v>12.615240620514992</c:v>
                </c:pt>
                <c:pt idx="35">
                  <c:v>9.8116909494900728</c:v>
                </c:pt>
              </c:numCache>
            </c:numRef>
          </c:xVal>
          <c:yVal>
            <c:numRef>
              <c:f>Sheet5!$J$29:$J$64</c:f>
              <c:numCache>
                <c:formatCode>General</c:formatCode>
                <c:ptCount val="36"/>
                <c:pt idx="0">
                  <c:v>0.50096099999999999</c:v>
                </c:pt>
                <c:pt idx="1">
                  <c:v>1.8723000000000001</c:v>
                </c:pt>
                <c:pt idx="2">
                  <c:v>2.1168499999999999</c:v>
                </c:pt>
                <c:pt idx="3">
                  <c:v>0.38212600000000002</c:v>
                </c:pt>
                <c:pt idx="4">
                  <c:v>1.95051</c:v>
                </c:pt>
                <c:pt idx="5">
                  <c:v>2.6185399999999999</c:v>
                </c:pt>
                <c:pt idx="6">
                  <c:v>0.12609500000000001</c:v>
                </c:pt>
                <c:pt idx="7">
                  <c:v>2.0981399999999999</c:v>
                </c:pt>
                <c:pt idx="8">
                  <c:v>2.03437</c:v>
                </c:pt>
                <c:pt idx="9">
                  <c:v>-0.34340599999999999</c:v>
                </c:pt>
                <c:pt idx="10">
                  <c:v>0.80469299999999999</c:v>
                </c:pt>
                <c:pt idx="11">
                  <c:v>1.00631</c:v>
                </c:pt>
                <c:pt idx="12">
                  <c:v>0.34956100000000001</c:v>
                </c:pt>
                <c:pt idx="13">
                  <c:v>2.0052699999999999</c:v>
                </c:pt>
                <c:pt idx="14">
                  <c:v>2.0516800000000002</c:v>
                </c:pt>
                <c:pt idx="15">
                  <c:v>0.38152000000000003</c:v>
                </c:pt>
                <c:pt idx="16">
                  <c:v>1.9875700000000001</c:v>
                </c:pt>
                <c:pt idx="17">
                  <c:v>1.3546199999999999</c:v>
                </c:pt>
                <c:pt idx="18">
                  <c:v>-7.3337100000000002E-3</c:v>
                </c:pt>
                <c:pt idx="19">
                  <c:v>1.74868</c:v>
                </c:pt>
                <c:pt idx="20">
                  <c:v>2.3302399999999999</c:v>
                </c:pt>
                <c:pt idx="21">
                  <c:v>-8.5071300000000002E-2</c:v>
                </c:pt>
                <c:pt idx="22">
                  <c:v>1.0803199999999999</c:v>
                </c:pt>
                <c:pt idx="23">
                  <c:v>0.85473200000000005</c:v>
                </c:pt>
                <c:pt idx="24">
                  <c:v>0.66225800000000001</c:v>
                </c:pt>
                <c:pt idx="25">
                  <c:v>2.5931199999999999</c:v>
                </c:pt>
                <c:pt idx="26">
                  <c:v>2.54636</c:v>
                </c:pt>
                <c:pt idx="27">
                  <c:v>6.7586900000000005E-2</c:v>
                </c:pt>
                <c:pt idx="28">
                  <c:v>1.57978</c:v>
                </c:pt>
                <c:pt idx="29">
                  <c:v>2.1246</c:v>
                </c:pt>
                <c:pt idx="30">
                  <c:v>0.10924300000000001</c:v>
                </c:pt>
                <c:pt idx="31">
                  <c:v>2.34781</c:v>
                </c:pt>
                <c:pt idx="32">
                  <c:v>2.0020199999999999</c:v>
                </c:pt>
                <c:pt idx="33">
                  <c:v>-0.13123699999999999</c:v>
                </c:pt>
                <c:pt idx="34">
                  <c:v>1.47281</c:v>
                </c:pt>
                <c:pt idx="35">
                  <c:v>1.1564099999999999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Sheet5!$K$1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Sheet5!$G$29:$G$64</c:f>
              <c:numCache>
                <c:formatCode>0.000</c:formatCode>
                <c:ptCount val="36"/>
                <c:pt idx="0">
                  <c:v>4.4260487566961881</c:v>
                </c:pt>
                <c:pt idx="1">
                  <c:v>14.892826406342815</c:v>
                </c:pt>
                <c:pt idx="2">
                  <c:v>14.689947610803678</c:v>
                </c:pt>
                <c:pt idx="3">
                  <c:v>5.6102893015392956</c:v>
                </c:pt>
                <c:pt idx="4">
                  <c:v>12.045706376820464</c:v>
                </c:pt>
                <c:pt idx="5">
                  <c:v>14.834829983846586</c:v>
                </c:pt>
                <c:pt idx="6">
                  <c:v>3.0623274580776516</c:v>
                </c:pt>
                <c:pt idx="7">
                  <c:v>12.86563663228999</c:v>
                </c:pt>
                <c:pt idx="8">
                  <c:v>10.618370954362806</c:v>
                </c:pt>
                <c:pt idx="9">
                  <c:v>3.9012077476345377</c:v>
                </c:pt>
                <c:pt idx="10">
                  <c:v>7.3220356802826965</c:v>
                </c:pt>
                <c:pt idx="11">
                  <c:v>8.312195523940801</c:v>
                </c:pt>
                <c:pt idx="12">
                  <c:v>6.5087423290415325</c:v>
                </c:pt>
                <c:pt idx="13">
                  <c:v>14.395128753176053</c:v>
                </c:pt>
                <c:pt idx="14">
                  <c:v>13.46702000504385</c:v>
                </c:pt>
                <c:pt idx="15">
                  <c:v>5.4030221359531438</c:v>
                </c:pt>
                <c:pt idx="16">
                  <c:v>12.286807966178989</c:v>
                </c:pt>
                <c:pt idx="17">
                  <c:v>10.389881319611799</c:v>
                </c:pt>
                <c:pt idx="18">
                  <c:v>4.2071485614812527</c:v>
                </c:pt>
                <c:pt idx="19">
                  <c:v>15.09503132121867</c:v>
                </c:pt>
                <c:pt idx="20">
                  <c:v>14.429695761090011</c:v>
                </c:pt>
                <c:pt idx="21">
                  <c:v>4.8197602618592139</c:v>
                </c:pt>
                <c:pt idx="22">
                  <c:v>11.12878013793298</c:v>
                </c:pt>
                <c:pt idx="23">
                  <c:v>11.755622264798584</c:v>
                </c:pt>
                <c:pt idx="24">
                  <c:v>6.002170841465305</c:v>
                </c:pt>
                <c:pt idx="25">
                  <c:v>17.07537353706077</c:v>
                </c:pt>
                <c:pt idx="26">
                  <c:v>13.88494142804047</c:v>
                </c:pt>
                <c:pt idx="27">
                  <c:v>5.0509517304947895</c:v>
                </c:pt>
                <c:pt idx="28">
                  <c:v>11.187225150150525</c:v>
                </c:pt>
                <c:pt idx="29">
                  <c:v>12.958841817194353</c:v>
                </c:pt>
                <c:pt idx="30">
                  <c:v>6.0192136849174691</c:v>
                </c:pt>
                <c:pt idx="31">
                  <c:v>15.007242373068507</c:v>
                </c:pt>
                <c:pt idx="32">
                  <c:v>13.906349296999149</c:v>
                </c:pt>
                <c:pt idx="33">
                  <c:v>4.238637707146709</c:v>
                </c:pt>
                <c:pt idx="34">
                  <c:v>12.615240620514992</c:v>
                </c:pt>
                <c:pt idx="35">
                  <c:v>9.8116909494900728</c:v>
                </c:pt>
              </c:numCache>
            </c:numRef>
          </c:xVal>
          <c:yVal>
            <c:numRef>
              <c:f>Sheet5!$K$29:$K$64</c:f>
              <c:numCache>
                <c:formatCode>General</c:formatCode>
                <c:ptCount val="3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23040"/>
        <c:axId val="293261696"/>
      </c:scatterChart>
      <c:valAx>
        <c:axId val="29322304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93261696"/>
        <c:crosses val="autoZero"/>
        <c:crossBetween val="midCat"/>
      </c:valAx>
      <c:valAx>
        <c:axId val="29326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9322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med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199628171478567"/>
                  <c:y val="-1.8576844561096529E-3"/>
                </c:manualLayout>
              </c:layout>
              <c:numFmt formatCode="General" sourceLinked="0"/>
            </c:trendlineLbl>
          </c:trendline>
          <c:xVal>
            <c:numRef>
              <c:f>Sheet5!$G$65:$G$124</c:f>
              <c:numCache>
                <c:formatCode>0.000</c:formatCode>
                <c:ptCount val="60"/>
                <c:pt idx="0">
                  <c:v>5.3082739388000793</c:v>
                </c:pt>
                <c:pt idx="1">
                  <c:v>11.99119505415641</c:v>
                </c:pt>
                <c:pt idx="2">
                  <c:v>11.765806804996334</c:v>
                </c:pt>
                <c:pt idx="3">
                  <c:v>5.3703235240891427</c:v>
                </c:pt>
                <c:pt idx="4">
                  <c:v>10.847043170773702</c:v>
                </c:pt>
                <c:pt idx="5">
                  <c:v>12.604176846378394</c:v>
                </c:pt>
                <c:pt idx="6">
                  <c:v>3.785103675886845</c:v>
                </c:pt>
                <c:pt idx="7">
                  <c:v>10.802454781216948</c:v>
                </c:pt>
                <c:pt idx="8">
                  <c:v>11.025091847917631</c:v>
                </c:pt>
                <c:pt idx="9">
                  <c:v>4.0790170248333926</c:v>
                </c:pt>
                <c:pt idx="10">
                  <c:v>10.117381008944015</c:v>
                </c:pt>
                <c:pt idx="11">
                  <c:v>10.770985056314434</c:v>
                </c:pt>
                <c:pt idx="12">
                  <c:v>3.9350125891956482</c:v>
                </c:pt>
                <c:pt idx="13">
                  <c:v>10.653190542884166</c:v>
                </c:pt>
                <c:pt idx="14">
                  <c:v>10.699891885760767</c:v>
                </c:pt>
                <c:pt idx="15">
                  <c:v>4.3361685356269613</c:v>
                </c:pt>
                <c:pt idx="16">
                  <c:v>12.568703724876782</c:v>
                </c:pt>
                <c:pt idx="17">
                  <c:v>11.940185790548945</c:v>
                </c:pt>
                <c:pt idx="18">
                  <c:v>3.7467469448218282</c:v>
                </c:pt>
                <c:pt idx="19">
                  <c:v>9.5700992307466386</c:v>
                </c:pt>
                <c:pt idx="20">
                  <c:v>11.943629338245334</c:v>
                </c:pt>
                <c:pt idx="21">
                  <c:v>3.7428421337847904</c:v>
                </c:pt>
                <c:pt idx="22">
                  <c:v>10.994263372288287</c:v>
                </c:pt>
                <c:pt idx="23">
                  <c:v>10.588169742555522</c:v>
                </c:pt>
                <c:pt idx="24">
                  <c:v>5.4427738088916557</c:v>
                </c:pt>
                <c:pt idx="25">
                  <c:v>12.308479946191195</c:v>
                </c:pt>
                <c:pt idx="26">
                  <c:v>14.629977147069029</c:v>
                </c:pt>
                <c:pt idx="27">
                  <c:v>4.7255272437433007</c:v>
                </c:pt>
                <c:pt idx="28">
                  <c:v>11.875427820322489</c:v>
                </c:pt>
                <c:pt idx="29">
                  <c:v>11.731200590829381</c:v>
                </c:pt>
                <c:pt idx="30">
                  <c:v>6.2715957340078399</c:v>
                </c:pt>
                <c:pt idx="31">
                  <c:v>13.840587210926367</c:v>
                </c:pt>
                <c:pt idx="32">
                  <c:v>15.054271060080916</c:v>
                </c:pt>
                <c:pt idx="33">
                  <c:v>3.7051977095606614</c:v>
                </c:pt>
                <c:pt idx="34">
                  <c:v>10.087954206518289</c:v>
                </c:pt>
                <c:pt idx="35">
                  <c:v>9.5364079632597321</c:v>
                </c:pt>
                <c:pt idx="36">
                  <c:v>5.4174112527459615</c:v>
                </c:pt>
                <c:pt idx="37">
                  <c:v>10.717650128391325</c:v>
                </c:pt>
                <c:pt idx="38">
                  <c:v>10.734716421400998</c:v>
                </c:pt>
                <c:pt idx="39">
                  <c:v>5.5047436435030015</c:v>
                </c:pt>
                <c:pt idx="40">
                  <c:v>10.969211967608917</c:v>
                </c:pt>
                <c:pt idx="41">
                  <c:v>12.749992105300672</c:v>
                </c:pt>
                <c:pt idx="42">
                  <c:v>3.8025730681484524</c:v>
                </c:pt>
                <c:pt idx="43">
                  <c:v>11.893059400991987</c:v>
                </c:pt>
                <c:pt idx="44">
                  <c:v>12.181154600697536</c:v>
                </c:pt>
                <c:pt idx="45">
                  <c:v>2.8368587103418053</c:v>
                </c:pt>
                <c:pt idx="46">
                  <c:v>10.332552171201353</c:v>
                </c:pt>
                <c:pt idx="47">
                  <c:v>12.005354854853662</c:v>
                </c:pt>
                <c:pt idx="48">
                  <c:v>6.3321880766150374</c:v>
                </c:pt>
                <c:pt idx="49">
                  <c:v>17.744974022166584</c:v>
                </c:pt>
                <c:pt idx="50">
                  <c:v>18.248240207508324</c:v>
                </c:pt>
                <c:pt idx="51">
                  <c:v>5.5685233601276973</c:v>
                </c:pt>
                <c:pt idx="52">
                  <c:v>13.4021960180735</c:v>
                </c:pt>
                <c:pt idx="53">
                  <c:v>10.439659105315</c:v>
                </c:pt>
                <c:pt idx="54">
                  <c:v>5.1738517373029183</c:v>
                </c:pt>
                <c:pt idx="55">
                  <c:v>12.116780658503377</c:v>
                </c:pt>
                <c:pt idx="56">
                  <c:v>13.440442103549794</c:v>
                </c:pt>
                <c:pt idx="57">
                  <c:v>4.1232551222568379</c:v>
                </c:pt>
                <c:pt idx="58">
                  <c:v>10.318903939279126</c:v>
                </c:pt>
                <c:pt idx="59">
                  <c:v>9.9925233999271299</c:v>
                </c:pt>
              </c:numCache>
            </c:numRef>
          </c:xVal>
          <c:yVal>
            <c:numRef>
              <c:f>Sheet5!$I$65:$I$124</c:f>
              <c:numCache>
                <c:formatCode>General</c:formatCode>
                <c:ptCount val="60"/>
                <c:pt idx="0">
                  <c:v>0.79395300000000002</c:v>
                </c:pt>
                <c:pt idx="1">
                  <c:v>2.8463500000000002</c:v>
                </c:pt>
                <c:pt idx="2">
                  <c:v>3.12974</c:v>
                </c:pt>
                <c:pt idx="3">
                  <c:v>1.0381499999999999</c:v>
                </c:pt>
                <c:pt idx="4">
                  <c:v>2.56629</c:v>
                </c:pt>
                <c:pt idx="5">
                  <c:v>2.6749000000000001</c:v>
                </c:pt>
                <c:pt idx="6">
                  <c:v>0.47093600000000002</c:v>
                </c:pt>
                <c:pt idx="7">
                  <c:v>2.4059300000000001</c:v>
                </c:pt>
                <c:pt idx="8">
                  <c:v>2.8071999999999999</c:v>
                </c:pt>
                <c:pt idx="9">
                  <c:v>0.50573400000000002</c:v>
                </c:pt>
                <c:pt idx="10">
                  <c:v>2.3955500000000001</c:v>
                </c:pt>
                <c:pt idx="11">
                  <c:v>2.5744600000000002</c:v>
                </c:pt>
                <c:pt idx="12">
                  <c:v>0.50551699999999999</c:v>
                </c:pt>
                <c:pt idx="13">
                  <c:v>2.7589399999999999</c:v>
                </c:pt>
                <c:pt idx="14">
                  <c:v>2.6829800000000001</c:v>
                </c:pt>
                <c:pt idx="15">
                  <c:v>0.50390199999999996</c:v>
                </c:pt>
                <c:pt idx="16">
                  <c:v>2.2842600000000002</c:v>
                </c:pt>
                <c:pt idx="17">
                  <c:v>3.31386</c:v>
                </c:pt>
                <c:pt idx="18">
                  <c:v>0.309224</c:v>
                </c:pt>
                <c:pt idx="19">
                  <c:v>2.1115699999999999</c:v>
                </c:pt>
                <c:pt idx="20">
                  <c:v>3.0272000000000001</c:v>
                </c:pt>
                <c:pt idx="21">
                  <c:v>0.56704699999999997</c:v>
                </c:pt>
                <c:pt idx="22">
                  <c:v>2.6556199999999999</c:v>
                </c:pt>
                <c:pt idx="23">
                  <c:v>2.44957</c:v>
                </c:pt>
                <c:pt idx="24">
                  <c:v>1.23939</c:v>
                </c:pt>
                <c:pt idx="25">
                  <c:v>2.5491799999999998</c:v>
                </c:pt>
                <c:pt idx="26">
                  <c:v>2.6603500000000002</c:v>
                </c:pt>
                <c:pt idx="27">
                  <c:v>0.62113300000000005</c:v>
                </c:pt>
                <c:pt idx="28">
                  <c:v>2.1416900000000001</c:v>
                </c:pt>
                <c:pt idx="29">
                  <c:v>2.7606799999999998</c:v>
                </c:pt>
                <c:pt idx="30">
                  <c:v>1.52013</c:v>
                </c:pt>
                <c:pt idx="31">
                  <c:v>2.7889499999999998</c:v>
                </c:pt>
                <c:pt idx="32">
                  <c:v>2.5617399999999999</c:v>
                </c:pt>
                <c:pt idx="33">
                  <c:v>0.20986299999999999</c:v>
                </c:pt>
                <c:pt idx="34">
                  <c:v>2.0071099999999999</c:v>
                </c:pt>
                <c:pt idx="35">
                  <c:v>2.8807399999999999</c:v>
                </c:pt>
                <c:pt idx="36">
                  <c:v>0.74617199999999995</c:v>
                </c:pt>
                <c:pt idx="37">
                  <c:v>2.3506300000000002</c:v>
                </c:pt>
                <c:pt idx="38">
                  <c:v>2.6863800000000002</c:v>
                </c:pt>
                <c:pt idx="39">
                  <c:v>0.81569800000000003</c:v>
                </c:pt>
                <c:pt idx="40">
                  <c:v>2.10365</c:v>
                </c:pt>
                <c:pt idx="41">
                  <c:v>2.8732600000000001</c:v>
                </c:pt>
                <c:pt idx="42">
                  <c:v>0.75692800000000005</c:v>
                </c:pt>
                <c:pt idx="43">
                  <c:v>2.7832300000000001</c:v>
                </c:pt>
                <c:pt idx="44">
                  <c:v>2.9266899999999998</c:v>
                </c:pt>
                <c:pt idx="45">
                  <c:v>0.76613299999999995</c:v>
                </c:pt>
                <c:pt idx="46">
                  <c:v>2.2845300000000002</c:v>
                </c:pt>
                <c:pt idx="47">
                  <c:v>2.6428799999999999</c:v>
                </c:pt>
                <c:pt idx="51">
                  <c:v>1.45451</c:v>
                </c:pt>
                <c:pt idx="52">
                  <c:v>2.6631300000000002</c:v>
                </c:pt>
                <c:pt idx="53">
                  <c:v>2.9445600000000001</c:v>
                </c:pt>
                <c:pt idx="54">
                  <c:v>1.10904</c:v>
                </c:pt>
                <c:pt idx="55">
                  <c:v>2.31846</c:v>
                </c:pt>
                <c:pt idx="56">
                  <c:v>3.2994599999999998</c:v>
                </c:pt>
                <c:pt idx="57">
                  <c:v>0.96813300000000002</c:v>
                </c:pt>
                <c:pt idx="58">
                  <c:v>2.3256700000000001</c:v>
                </c:pt>
                <c:pt idx="59">
                  <c:v>2.6133600000000001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Sheet5!$G$65:$G$124</c:f>
              <c:numCache>
                <c:formatCode>0.000</c:formatCode>
                <c:ptCount val="60"/>
                <c:pt idx="0">
                  <c:v>5.3082739388000793</c:v>
                </c:pt>
                <c:pt idx="1">
                  <c:v>11.99119505415641</c:v>
                </c:pt>
                <c:pt idx="2">
                  <c:v>11.765806804996334</c:v>
                </c:pt>
                <c:pt idx="3">
                  <c:v>5.3703235240891427</c:v>
                </c:pt>
                <c:pt idx="4">
                  <c:v>10.847043170773702</c:v>
                </c:pt>
                <c:pt idx="5">
                  <c:v>12.604176846378394</c:v>
                </c:pt>
                <c:pt idx="6">
                  <c:v>3.785103675886845</c:v>
                </c:pt>
                <c:pt idx="7">
                  <c:v>10.802454781216948</c:v>
                </c:pt>
                <c:pt idx="8">
                  <c:v>11.025091847917631</c:v>
                </c:pt>
                <c:pt idx="9">
                  <c:v>4.0790170248333926</c:v>
                </c:pt>
                <c:pt idx="10">
                  <c:v>10.117381008944015</c:v>
                </c:pt>
                <c:pt idx="11">
                  <c:v>10.770985056314434</c:v>
                </c:pt>
                <c:pt idx="12">
                  <c:v>3.9350125891956482</c:v>
                </c:pt>
                <c:pt idx="13">
                  <c:v>10.653190542884166</c:v>
                </c:pt>
                <c:pt idx="14">
                  <c:v>10.699891885760767</c:v>
                </c:pt>
                <c:pt idx="15">
                  <c:v>4.3361685356269613</c:v>
                </c:pt>
                <c:pt idx="16">
                  <c:v>12.568703724876782</c:v>
                </c:pt>
                <c:pt idx="17">
                  <c:v>11.940185790548945</c:v>
                </c:pt>
                <c:pt idx="18">
                  <c:v>3.7467469448218282</c:v>
                </c:pt>
                <c:pt idx="19">
                  <c:v>9.5700992307466386</c:v>
                </c:pt>
                <c:pt idx="20">
                  <c:v>11.943629338245334</c:v>
                </c:pt>
                <c:pt idx="21">
                  <c:v>3.7428421337847904</c:v>
                </c:pt>
                <c:pt idx="22">
                  <c:v>10.994263372288287</c:v>
                </c:pt>
                <c:pt idx="23">
                  <c:v>10.588169742555522</c:v>
                </c:pt>
                <c:pt idx="24">
                  <c:v>5.4427738088916557</c:v>
                </c:pt>
                <c:pt idx="25">
                  <c:v>12.308479946191195</c:v>
                </c:pt>
                <c:pt idx="26">
                  <c:v>14.629977147069029</c:v>
                </c:pt>
                <c:pt idx="27">
                  <c:v>4.7255272437433007</c:v>
                </c:pt>
                <c:pt idx="28">
                  <c:v>11.875427820322489</c:v>
                </c:pt>
                <c:pt idx="29">
                  <c:v>11.731200590829381</c:v>
                </c:pt>
                <c:pt idx="30">
                  <c:v>6.2715957340078399</c:v>
                </c:pt>
                <c:pt idx="31">
                  <c:v>13.840587210926367</c:v>
                </c:pt>
                <c:pt idx="32">
                  <c:v>15.054271060080916</c:v>
                </c:pt>
                <c:pt idx="33">
                  <c:v>3.7051977095606614</c:v>
                </c:pt>
                <c:pt idx="34">
                  <c:v>10.087954206518289</c:v>
                </c:pt>
                <c:pt idx="35">
                  <c:v>9.5364079632597321</c:v>
                </c:pt>
                <c:pt idx="36">
                  <c:v>5.4174112527459615</c:v>
                </c:pt>
                <c:pt idx="37">
                  <c:v>10.717650128391325</c:v>
                </c:pt>
                <c:pt idx="38">
                  <c:v>10.734716421400998</c:v>
                </c:pt>
                <c:pt idx="39">
                  <c:v>5.5047436435030015</c:v>
                </c:pt>
                <c:pt idx="40">
                  <c:v>10.969211967608917</c:v>
                </c:pt>
                <c:pt idx="41">
                  <c:v>12.749992105300672</c:v>
                </c:pt>
                <c:pt idx="42">
                  <c:v>3.8025730681484524</c:v>
                </c:pt>
                <c:pt idx="43">
                  <c:v>11.893059400991987</c:v>
                </c:pt>
                <c:pt idx="44">
                  <c:v>12.181154600697536</c:v>
                </c:pt>
                <c:pt idx="45">
                  <c:v>2.8368587103418053</c:v>
                </c:pt>
                <c:pt idx="46">
                  <c:v>10.332552171201353</c:v>
                </c:pt>
                <c:pt idx="47">
                  <c:v>12.005354854853662</c:v>
                </c:pt>
                <c:pt idx="48">
                  <c:v>6.3321880766150374</c:v>
                </c:pt>
                <c:pt idx="49">
                  <c:v>17.744974022166584</c:v>
                </c:pt>
                <c:pt idx="50">
                  <c:v>18.248240207508324</c:v>
                </c:pt>
                <c:pt idx="51">
                  <c:v>5.5685233601276973</c:v>
                </c:pt>
                <c:pt idx="52">
                  <c:v>13.4021960180735</c:v>
                </c:pt>
                <c:pt idx="53">
                  <c:v>10.439659105315</c:v>
                </c:pt>
                <c:pt idx="54">
                  <c:v>5.1738517373029183</c:v>
                </c:pt>
                <c:pt idx="55">
                  <c:v>12.116780658503377</c:v>
                </c:pt>
                <c:pt idx="56">
                  <c:v>13.440442103549794</c:v>
                </c:pt>
                <c:pt idx="57">
                  <c:v>4.1232551222568379</c:v>
                </c:pt>
                <c:pt idx="58">
                  <c:v>10.318903939279126</c:v>
                </c:pt>
                <c:pt idx="59">
                  <c:v>9.9925233999271299</c:v>
                </c:pt>
              </c:numCache>
            </c:numRef>
          </c:xVal>
          <c:yVal>
            <c:numRef>
              <c:f>Sheet5!$J$65:$J$124</c:f>
              <c:numCache>
                <c:formatCode>General</c:formatCode>
                <c:ptCount val="60"/>
              </c:numCache>
            </c:numRef>
          </c:yVal>
          <c:smooth val="0"/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Sheet5!$G$65:$G$124</c:f>
              <c:numCache>
                <c:formatCode>0.000</c:formatCode>
                <c:ptCount val="60"/>
                <c:pt idx="0">
                  <c:v>5.3082739388000793</c:v>
                </c:pt>
                <c:pt idx="1">
                  <c:v>11.99119505415641</c:v>
                </c:pt>
                <c:pt idx="2">
                  <c:v>11.765806804996334</c:v>
                </c:pt>
                <c:pt idx="3">
                  <c:v>5.3703235240891427</c:v>
                </c:pt>
                <c:pt idx="4">
                  <c:v>10.847043170773702</c:v>
                </c:pt>
                <c:pt idx="5">
                  <c:v>12.604176846378394</c:v>
                </c:pt>
                <c:pt idx="6">
                  <c:v>3.785103675886845</c:v>
                </c:pt>
                <c:pt idx="7">
                  <c:v>10.802454781216948</c:v>
                </c:pt>
                <c:pt idx="8">
                  <c:v>11.025091847917631</c:v>
                </c:pt>
                <c:pt idx="9">
                  <c:v>4.0790170248333926</c:v>
                </c:pt>
                <c:pt idx="10">
                  <c:v>10.117381008944015</c:v>
                </c:pt>
                <c:pt idx="11">
                  <c:v>10.770985056314434</c:v>
                </c:pt>
                <c:pt idx="12">
                  <c:v>3.9350125891956482</c:v>
                </c:pt>
                <c:pt idx="13">
                  <c:v>10.653190542884166</c:v>
                </c:pt>
                <c:pt idx="14">
                  <c:v>10.699891885760767</c:v>
                </c:pt>
                <c:pt idx="15">
                  <c:v>4.3361685356269613</c:v>
                </c:pt>
                <c:pt idx="16">
                  <c:v>12.568703724876782</c:v>
                </c:pt>
                <c:pt idx="17">
                  <c:v>11.940185790548945</c:v>
                </c:pt>
                <c:pt idx="18">
                  <c:v>3.7467469448218282</c:v>
                </c:pt>
                <c:pt idx="19">
                  <c:v>9.5700992307466386</c:v>
                </c:pt>
                <c:pt idx="20">
                  <c:v>11.943629338245334</c:v>
                </c:pt>
                <c:pt idx="21">
                  <c:v>3.7428421337847904</c:v>
                </c:pt>
                <c:pt idx="22">
                  <c:v>10.994263372288287</c:v>
                </c:pt>
                <c:pt idx="23">
                  <c:v>10.588169742555522</c:v>
                </c:pt>
                <c:pt idx="24">
                  <c:v>5.4427738088916557</c:v>
                </c:pt>
                <c:pt idx="25">
                  <c:v>12.308479946191195</c:v>
                </c:pt>
                <c:pt idx="26">
                  <c:v>14.629977147069029</c:v>
                </c:pt>
                <c:pt idx="27">
                  <c:v>4.7255272437433007</c:v>
                </c:pt>
                <c:pt idx="28">
                  <c:v>11.875427820322489</c:v>
                </c:pt>
                <c:pt idx="29">
                  <c:v>11.731200590829381</c:v>
                </c:pt>
                <c:pt idx="30">
                  <c:v>6.2715957340078399</c:v>
                </c:pt>
                <c:pt idx="31">
                  <c:v>13.840587210926367</c:v>
                </c:pt>
                <c:pt idx="32">
                  <c:v>15.054271060080916</c:v>
                </c:pt>
                <c:pt idx="33">
                  <c:v>3.7051977095606614</c:v>
                </c:pt>
                <c:pt idx="34">
                  <c:v>10.087954206518289</c:v>
                </c:pt>
                <c:pt idx="35">
                  <c:v>9.5364079632597321</c:v>
                </c:pt>
                <c:pt idx="36">
                  <c:v>5.4174112527459615</c:v>
                </c:pt>
                <c:pt idx="37">
                  <c:v>10.717650128391325</c:v>
                </c:pt>
                <c:pt idx="38">
                  <c:v>10.734716421400998</c:v>
                </c:pt>
                <c:pt idx="39">
                  <c:v>5.5047436435030015</c:v>
                </c:pt>
                <c:pt idx="40">
                  <c:v>10.969211967608917</c:v>
                </c:pt>
                <c:pt idx="41">
                  <c:v>12.749992105300672</c:v>
                </c:pt>
                <c:pt idx="42">
                  <c:v>3.8025730681484524</c:v>
                </c:pt>
                <c:pt idx="43">
                  <c:v>11.893059400991987</c:v>
                </c:pt>
                <c:pt idx="44">
                  <c:v>12.181154600697536</c:v>
                </c:pt>
                <c:pt idx="45">
                  <c:v>2.8368587103418053</c:v>
                </c:pt>
                <c:pt idx="46">
                  <c:v>10.332552171201353</c:v>
                </c:pt>
                <c:pt idx="47">
                  <c:v>12.005354854853662</c:v>
                </c:pt>
                <c:pt idx="48">
                  <c:v>6.3321880766150374</c:v>
                </c:pt>
                <c:pt idx="49">
                  <c:v>17.744974022166584</c:v>
                </c:pt>
                <c:pt idx="50">
                  <c:v>18.248240207508324</c:v>
                </c:pt>
                <c:pt idx="51">
                  <c:v>5.5685233601276973</c:v>
                </c:pt>
                <c:pt idx="52">
                  <c:v>13.4021960180735</c:v>
                </c:pt>
                <c:pt idx="53">
                  <c:v>10.439659105315</c:v>
                </c:pt>
                <c:pt idx="54">
                  <c:v>5.1738517373029183</c:v>
                </c:pt>
                <c:pt idx="55">
                  <c:v>12.116780658503377</c:v>
                </c:pt>
                <c:pt idx="56">
                  <c:v>13.440442103549794</c:v>
                </c:pt>
                <c:pt idx="57">
                  <c:v>4.1232551222568379</c:v>
                </c:pt>
                <c:pt idx="58">
                  <c:v>10.318903939279126</c:v>
                </c:pt>
                <c:pt idx="59">
                  <c:v>9.9925233999271299</c:v>
                </c:pt>
              </c:numCache>
            </c:numRef>
          </c:xVal>
          <c:yVal>
            <c:numRef>
              <c:f>Sheet5!$K$65:$K$124</c:f>
              <c:numCache>
                <c:formatCode>General</c:formatCode>
                <c:ptCount val="60"/>
                <c:pt idx="48">
                  <c:v>1.7192499999999999</c:v>
                </c:pt>
                <c:pt idx="49">
                  <c:v>3.1390199999999999</c:v>
                </c:pt>
                <c:pt idx="50">
                  <c:v>3.9078900000000001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1904"/>
        <c:axId val="207299712"/>
      </c:scatterChart>
      <c:valAx>
        <c:axId val="20729190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07299712"/>
        <c:crosses val="autoZero"/>
        <c:crossBetween val="midCat"/>
      </c:valAx>
      <c:valAx>
        <c:axId val="20729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29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30555555555556"/>
          <c:y val="3.9614102291267647E-2"/>
          <c:w val="0.83541666666666659"/>
          <c:h val="0.87368421052631606"/>
        </c:manualLayout>
      </c:layout>
      <c:scatterChart>
        <c:scatterStyle val="lineMarker"/>
        <c:varyColors val="0"/>
        <c:ser>
          <c:idx val="0"/>
          <c:order val="0"/>
          <c:tx>
            <c:v>Exp1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trendline>
            <c:spPr>
              <a:ln w="25400"/>
            </c:spPr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0.22041294838145237"/>
                  <c:y val="0.147917567086448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[1]BLUE_All!$AI$2:$AI$101</c:f>
              <c:numCache>
                <c:formatCode>General</c:formatCode>
                <c:ptCount val="100"/>
                <c:pt idx="0">
                  <c:v>126.396</c:v>
                </c:pt>
                <c:pt idx="1">
                  <c:v>129.804</c:v>
                </c:pt>
                <c:pt idx="2">
                  <c:v>135.61699999999999</c:v>
                </c:pt>
                <c:pt idx="3">
                  <c:v>133.70099999999999</c:v>
                </c:pt>
                <c:pt idx="4">
                  <c:v>159.91499999999999</c:v>
                </c:pt>
                <c:pt idx="5">
                  <c:v>82.005399999999995</c:v>
                </c:pt>
                <c:pt idx="6">
                  <c:v>145.87799999999999</c:v>
                </c:pt>
                <c:pt idx="7">
                  <c:v>169.20400000000001</c:v>
                </c:pt>
                <c:pt idx="8">
                  <c:v>149.977</c:v>
                </c:pt>
                <c:pt idx="9">
                  <c:v>221.54599999999999</c:v>
                </c:pt>
                <c:pt idx="11">
                  <c:v>98.8566</c:v>
                </c:pt>
                <c:pt idx="12">
                  <c:v>86.954700000000003</c:v>
                </c:pt>
                <c:pt idx="13">
                  <c:v>174.66300000000001</c:v>
                </c:pt>
                <c:pt idx="14">
                  <c:v>163.18299999999999</c:v>
                </c:pt>
                <c:pt idx="15">
                  <c:v>115.884</c:v>
                </c:pt>
                <c:pt idx="16">
                  <c:v>104.74</c:v>
                </c:pt>
                <c:pt idx="17">
                  <c:v>171.71</c:v>
                </c:pt>
                <c:pt idx="18">
                  <c:v>52.286299999999997</c:v>
                </c:pt>
                <c:pt idx="19">
                  <c:v>100.693</c:v>
                </c:pt>
                <c:pt idx="20">
                  <c:v>147.846</c:v>
                </c:pt>
                <c:pt idx="21">
                  <c:v>113.003</c:v>
                </c:pt>
                <c:pt idx="22">
                  <c:v>148.44499999999999</c:v>
                </c:pt>
                <c:pt idx="24">
                  <c:v>113.917</c:v>
                </c:pt>
                <c:pt idx="25">
                  <c:v>84.492599999999996</c:v>
                </c:pt>
                <c:pt idx="26">
                  <c:v>89.355999999999995</c:v>
                </c:pt>
                <c:pt idx="27">
                  <c:v>74.984300000000005</c:v>
                </c:pt>
                <c:pt idx="28">
                  <c:v>106.717</c:v>
                </c:pt>
                <c:pt idx="29">
                  <c:v>116.372</c:v>
                </c:pt>
                <c:pt idx="30">
                  <c:v>162.24</c:v>
                </c:pt>
                <c:pt idx="32">
                  <c:v>62.240400000000001</c:v>
                </c:pt>
                <c:pt idx="33">
                  <c:v>93.590999999999994</c:v>
                </c:pt>
                <c:pt idx="34">
                  <c:v>62.384900000000002</c:v>
                </c:pt>
                <c:pt idx="35">
                  <c:v>93.958699999999993</c:v>
                </c:pt>
                <c:pt idx="36">
                  <c:v>41.360700000000001</c:v>
                </c:pt>
                <c:pt idx="37">
                  <c:v>84.128100000000003</c:v>
                </c:pt>
                <c:pt idx="38">
                  <c:v>123.11799999999999</c:v>
                </c:pt>
                <c:pt idx="39">
                  <c:v>89.091300000000004</c:v>
                </c:pt>
                <c:pt idx="40">
                  <c:v>190.71799999999999</c:v>
                </c:pt>
                <c:pt idx="41">
                  <c:v>145.63900000000001</c:v>
                </c:pt>
                <c:pt idx="42">
                  <c:v>171.82499999999999</c:v>
                </c:pt>
                <c:pt idx="43">
                  <c:v>94.809799999999996</c:v>
                </c:pt>
                <c:pt idx="44">
                  <c:v>157.08799999999999</c:v>
                </c:pt>
                <c:pt idx="45">
                  <c:v>90.143600000000006</c:v>
                </c:pt>
                <c:pt idx="46">
                  <c:v>179.51300000000001</c:v>
                </c:pt>
                <c:pt idx="47">
                  <c:v>138.12100000000001</c:v>
                </c:pt>
                <c:pt idx="48">
                  <c:v>75.874799999999993</c:v>
                </c:pt>
                <c:pt idx="49">
                  <c:v>123.113</c:v>
                </c:pt>
                <c:pt idx="50">
                  <c:v>132.94399999999999</c:v>
                </c:pt>
                <c:pt idx="51">
                  <c:v>114.51900000000001</c:v>
                </c:pt>
                <c:pt idx="52">
                  <c:v>191.76900000000001</c:v>
                </c:pt>
                <c:pt idx="53">
                  <c:v>164.833</c:v>
                </c:pt>
                <c:pt idx="54">
                  <c:v>58.526000000000003</c:v>
                </c:pt>
                <c:pt idx="55">
                  <c:v>130.58099999999999</c:v>
                </c:pt>
                <c:pt idx="56">
                  <c:v>175.48099999999999</c:v>
                </c:pt>
                <c:pt idx="57">
                  <c:v>258.24299999999999</c:v>
                </c:pt>
                <c:pt idx="58">
                  <c:v>106.804</c:v>
                </c:pt>
                <c:pt idx="59">
                  <c:v>121.464</c:v>
                </c:pt>
                <c:pt idx="60">
                  <c:v>74.974900000000005</c:v>
                </c:pt>
                <c:pt idx="61">
                  <c:v>130.202</c:v>
                </c:pt>
                <c:pt idx="62">
                  <c:v>90.5274</c:v>
                </c:pt>
                <c:pt idx="63">
                  <c:v>121.711</c:v>
                </c:pt>
                <c:pt idx="64">
                  <c:v>182.631</c:v>
                </c:pt>
                <c:pt idx="65">
                  <c:v>100.28100000000001</c:v>
                </c:pt>
                <c:pt idx="66">
                  <c:v>40.913800000000002</c:v>
                </c:pt>
                <c:pt idx="67">
                  <c:v>113.682</c:v>
                </c:pt>
                <c:pt idx="68">
                  <c:v>60.423400000000001</c:v>
                </c:pt>
                <c:pt idx="69">
                  <c:v>125.187</c:v>
                </c:pt>
                <c:pt idx="70">
                  <c:v>87.4679</c:v>
                </c:pt>
                <c:pt idx="71">
                  <c:v>79.247299999999996</c:v>
                </c:pt>
                <c:pt idx="72">
                  <c:v>201.22499999999999</c:v>
                </c:pt>
                <c:pt idx="73">
                  <c:v>170.22</c:v>
                </c:pt>
                <c:pt idx="74">
                  <c:v>97.6631</c:v>
                </c:pt>
                <c:pt idx="75">
                  <c:v>173.17400000000001</c:v>
                </c:pt>
                <c:pt idx="76">
                  <c:v>184.44900000000001</c:v>
                </c:pt>
                <c:pt idx="77">
                  <c:v>132.62799999999999</c:v>
                </c:pt>
                <c:pt idx="78">
                  <c:v>108.974</c:v>
                </c:pt>
                <c:pt idx="79">
                  <c:v>224.76599999999999</c:v>
                </c:pt>
                <c:pt idx="81">
                  <c:v>111.379</c:v>
                </c:pt>
                <c:pt idx="82">
                  <c:v>111.21899999999999</c:v>
                </c:pt>
                <c:pt idx="83">
                  <c:v>61.013599999999997</c:v>
                </c:pt>
                <c:pt idx="84">
                  <c:v>61.425800000000002</c:v>
                </c:pt>
                <c:pt idx="85">
                  <c:v>111.666</c:v>
                </c:pt>
                <c:pt idx="86">
                  <c:v>151.97800000000001</c:v>
                </c:pt>
                <c:pt idx="87">
                  <c:v>100.95</c:v>
                </c:pt>
                <c:pt idx="88">
                  <c:v>165.68799999999999</c:v>
                </c:pt>
                <c:pt idx="89">
                  <c:v>73.584400000000002</c:v>
                </c:pt>
                <c:pt idx="90">
                  <c:v>60.139099999999999</c:v>
                </c:pt>
                <c:pt idx="91">
                  <c:v>111.74</c:v>
                </c:pt>
                <c:pt idx="92">
                  <c:v>106.476</c:v>
                </c:pt>
                <c:pt idx="93">
                  <c:v>118.803</c:v>
                </c:pt>
                <c:pt idx="94">
                  <c:v>143.00399999999999</c:v>
                </c:pt>
                <c:pt idx="95">
                  <c:v>106.679</c:v>
                </c:pt>
                <c:pt idx="96">
                  <c:v>169.38200000000001</c:v>
                </c:pt>
                <c:pt idx="98">
                  <c:v>132.87799999999999</c:v>
                </c:pt>
                <c:pt idx="99">
                  <c:v>116.67700000000001</c:v>
                </c:pt>
              </c:numCache>
            </c:numRef>
          </c:xVal>
          <c:yVal>
            <c:numRef>
              <c:f>[1]BLUE_All!$AJ$2:$AJ$101</c:f>
              <c:numCache>
                <c:formatCode>General</c:formatCode>
                <c:ptCount val="100"/>
                <c:pt idx="0">
                  <c:v>0.19475799999999999</c:v>
                </c:pt>
                <c:pt idx="1">
                  <c:v>0.50096099999999999</c:v>
                </c:pt>
                <c:pt idx="2">
                  <c:v>0.116216</c:v>
                </c:pt>
                <c:pt idx="3">
                  <c:v>0.79395300000000002</c:v>
                </c:pt>
                <c:pt idx="4">
                  <c:v>1.0381499999999999</c:v>
                </c:pt>
                <c:pt idx="5">
                  <c:v>0.47093600000000002</c:v>
                </c:pt>
                <c:pt idx="6">
                  <c:v>0.40650900000000001</c:v>
                </c:pt>
                <c:pt idx="7">
                  <c:v>0.38212600000000002</c:v>
                </c:pt>
                <c:pt idx="8">
                  <c:v>0.42700399999999999</c:v>
                </c:pt>
                <c:pt idx="9">
                  <c:v>1.8988499999999999</c:v>
                </c:pt>
                <c:pt idx="11">
                  <c:v>0.50573400000000002</c:v>
                </c:pt>
                <c:pt idx="12">
                  <c:v>0.50551699999999999</c:v>
                </c:pt>
                <c:pt idx="13">
                  <c:v>0.80274400000000001</c:v>
                </c:pt>
                <c:pt idx="14">
                  <c:v>0.76944900000000005</c:v>
                </c:pt>
                <c:pt idx="15">
                  <c:v>0.60672700000000002</c:v>
                </c:pt>
                <c:pt idx="16">
                  <c:v>0.50390199999999996</c:v>
                </c:pt>
                <c:pt idx="17">
                  <c:v>1.8977999999999999</c:v>
                </c:pt>
                <c:pt idx="18">
                  <c:v>1.3855500000000001</c:v>
                </c:pt>
                <c:pt idx="19">
                  <c:v>0.30526700000000001</c:v>
                </c:pt>
                <c:pt idx="20">
                  <c:v>0.62184799999999996</c:v>
                </c:pt>
                <c:pt idx="21">
                  <c:v>1.9856799999999999</c:v>
                </c:pt>
                <c:pt idx="22">
                  <c:v>1.82264</c:v>
                </c:pt>
                <c:pt idx="24">
                  <c:v>1.47272</c:v>
                </c:pt>
                <c:pt idx="25">
                  <c:v>0.309224</c:v>
                </c:pt>
                <c:pt idx="26">
                  <c:v>0.56704699999999997</c:v>
                </c:pt>
                <c:pt idx="27">
                  <c:v>0.12609500000000001</c:v>
                </c:pt>
                <c:pt idx="28">
                  <c:v>5.2191899999999999E-2</c:v>
                </c:pt>
                <c:pt idx="29">
                  <c:v>0.303456</c:v>
                </c:pt>
                <c:pt idx="30">
                  <c:v>1.23939</c:v>
                </c:pt>
                <c:pt idx="32">
                  <c:v>0.382637</c:v>
                </c:pt>
                <c:pt idx="33">
                  <c:v>-0.34340599999999999</c:v>
                </c:pt>
                <c:pt idx="34">
                  <c:v>1.0493300000000001</c:v>
                </c:pt>
                <c:pt idx="35">
                  <c:v>0.47197800000000001</c:v>
                </c:pt>
                <c:pt idx="36">
                  <c:v>0.68120400000000003</c:v>
                </c:pt>
                <c:pt idx="37">
                  <c:v>0.82317700000000005</c:v>
                </c:pt>
                <c:pt idx="38">
                  <c:v>0.62113300000000005</c:v>
                </c:pt>
                <c:pt idx="39">
                  <c:v>-1.6994700000000001E-2</c:v>
                </c:pt>
                <c:pt idx="40">
                  <c:v>0.34956100000000001</c:v>
                </c:pt>
                <c:pt idx="41">
                  <c:v>0.38152000000000003</c:v>
                </c:pt>
                <c:pt idx="42">
                  <c:v>1.52013</c:v>
                </c:pt>
                <c:pt idx="43">
                  <c:v>0.20986299999999999</c:v>
                </c:pt>
                <c:pt idx="44">
                  <c:v>1.06965</c:v>
                </c:pt>
                <c:pt idx="45">
                  <c:v>1.91031</c:v>
                </c:pt>
                <c:pt idx="46">
                  <c:v>0.82412399999999997</c:v>
                </c:pt>
                <c:pt idx="47">
                  <c:v>0.21462999999999999</c:v>
                </c:pt>
                <c:pt idx="48">
                  <c:v>4.6975500000000003E-2</c:v>
                </c:pt>
                <c:pt idx="49">
                  <c:v>-7.3337100000000002E-3</c:v>
                </c:pt>
                <c:pt idx="50">
                  <c:v>0.81062100000000004</c:v>
                </c:pt>
                <c:pt idx="51">
                  <c:v>-8.5071300000000002E-2</c:v>
                </c:pt>
                <c:pt idx="52">
                  <c:v>1.8859399999999999</c:v>
                </c:pt>
                <c:pt idx="53">
                  <c:v>2.6387299999999998</c:v>
                </c:pt>
                <c:pt idx="54">
                  <c:v>0.86601700000000004</c:v>
                </c:pt>
                <c:pt idx="55">
                  <c:v>0.74617199999999995</c:v>
                </c:pt>
                <c:pt idx="56">
                  <c:v>1.99403</c:v>
                </c:pt>
                <c:pt idx="57">
                  <c:v>1.8258000000000001</c:v>
                </c:pt>
                <c:pt idx="58">
                  <c:v>1.07087</c:v>
                </c:pt>
                <c:pt idx="59">
                  <c:v>0.22243399999999999</c:v>
                </c:pt>
                <c:pt idx="60">
                  <c:v>6.5931699999999996E-2</c:v>
                </c:pt>
                <c:pt idx="61">
                  <c:v>0.81569800000000003</c:v>
                </c:pt>
                <c:pt idx="62">
                  <c:v>0.75692800000000005</c:v>
                </c:pt>
                <c:pt idx="63">
                  <c:v>0.66082799999999997</c:v>
                </c:pt>
                <c:pt idx="64">
                  <c:v>0.66225800000000001</c:v>
                </c:pt>
                <c:pt idx="65">
                  <c:v>0.30505500000000002</c:v>
                </c:pt>
                <c:pt idx="66">
                  <c:v>7.5175400000000003E-2</c:v>
                </c:pt>
                <c:pt idx="67">
                  <c:v>2.36226</c:v>
                </c:pt>
                <c:pt idx="68">
                  <c:v>0.76613299999999995</c:v>
                </c:pt>
                <c:pt idx="69">
                  <c:v>6.7586900000000005E-2</c:v>
                </c:pt>
                <c:pt idx="70">
                  <c:v>1.3041199999999999</c:v>
                </c:pt>
                <c:pt idx="71">
                  <c:v>0.80150200000000005</c:v>
                </c:pt>
                <c:pt idx="72">
                  <c:v>1.7192499999999999</c:v>
                </c:pt>
                <c:pt idx="73">
                  <c:v>0.10924300000000001</c:v>
                </c:pt>
                <c:pt idx="74">
                  <c:v>0.51948099999999997</c:v>
                </c:pt>
                <c:pt idx="75">
                  <c:v>1.16503</c:v>
                </c:pt>
                <c:pt idx="76">
                  <c:v>1.69173</c:v>
                </c:pt>
                <c:pt idx="77">
                  <c:v>1.9560599999999999</c:v>
                </c:pt>
                <c:pt idx="78">
                  <c:v>-0.13123699999999999</c:v>
                </c:pt>
                <c:pt idx="79">
                  <c:v>2.0167999999999999</c:v>
                </c:pt>
                <c:pt idx="81">
                  <c:v>1.3825099999999999</c:v>
                </c:pt>
                <c:pt idx="82">
                  <c:v>1.2597799999999999</c:v>
                </c:pt>
                <c:pt idx="83">
                  <c:v>0.835032</c:v>
                </c:pt>
                <c:pt idx="84">
                  <c:v>2.8413300000000001</c:v>
                </c:pt>
                <c:pt idx="85">
                  <c:v>1.02616</c:v>
                </c:pt>
                <c:pt idx="86">
                  <c:v>1.45451</c:v>
                </c:pt>
                <c:pt idx="87">
                  <c:v>1.51986</c:v>
                </c:pt>
                <c:pt idx="88">
                  <c:v>2.03478</c:v>
                </c:pt>
                <c:pt idx="89">
                  <c:v>1.17171</c:v>
                </c:pt>
                <c:pt idx="90">
                  <c:v>1.1688099999999999</c:v>
                </c:pt>
                <c:pt idx="91">
                  <c:v>1.0289600000000001</c:v>
                </c:pt>
                <c:pt idx="92">
                  <c:v>0.72127799999999997</c:v>
                </c:pt>
                <c:pt idx="93">
                  <c:v>1.5437000000000001</c:v>
                </c:pt>
                <c:pt idx="94">
                  <c:v>1.10904</c:v>
                </c:pt>
                <c:pt idx="95">
                  <c:v>0.96813300000000002</c:v>
                </c:pt>
                <c:pt idx="96">
                  <c:v>1.64114</c:v>
                </c:pt>
                <c:pt idx="98">
                  <c:v>0.85220200000000002</c:v>
                </c:pt>
                <c:pt idx="99">
                  <c:v>1.57673</c:v>
                </c:pt>
              </c:numCache>
            </c:numRef>
          </c:yVal>
          <c:smooth val="0"/>
        </c:ser>
        <c:ser>
          <c:idx val="1"/>
          <c:order val="1"/>
          <c:tx>
            <c:v>Exp2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</c:spPr>
          </c:marker>
          <c:trendline>
            <c:spPr>
              <a:ln w="28575">
                <a:prstDash val="dash"/>
              </a:ln>
            </c:spPr>
            <c:trendlineType val="linear"/>
            <c:forward val="100"/>
            <c:backward val="100"/>
            <c:dispRSqr val="1"/>
            <c:dispEq val="1"/>
            <c:trendlineLbl>
              <c:layout>
                <c:manualLayout>
                  <c:x val="0.14198403324584433"/>
                  <c:y val="-0.119207849630043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[1]BLUE_All!$AI$102:$AI$201</c:f>
              <c:numCache>
                <c:formatCode>General</c:formatCode>
                <c:ptCount val="100"/>
                <c:pt idx="0">
                  <c:v>256.67899999999997</c:v>
                </c:pt>
                <c:pt idx="1">
                  <c:v>391.39299999999997</c:v>
                </c:pt>
                <c:pt idx="2">
                  <c:v>218.114</c:v>
                </c:pt>
                <c:pt idx="3">
                  <c:v>289.24700000000001</c:v>
                </c:pt>
                <c:pt idx="4">
                  <c:v>241.30799999999999</c:v>
                </c:pt>
                <c:pt idx="5">
                  <c:v>263.43299999999999</c:v>
                </c:pt>
                <c:pt idx="6">
                  <c:v>314.53899999999999</c:v>
                </c:pt>
                <c:pt idx="7">
                  <c:v>261.92500000000001</c:v>
                </c:pt>
                <c:pt idx="8">
                  <c:v>373.91</c:v>
                </c:pt>
                <c:pt idx="9">
                  <c:v>275.69499999999999</c:v>
                </c:pt>
                <c:pt idx="11">
                  <c:v>246.76300000000001</c:v>
                </c:pt>
                <c:pt idx="12">
                  <c:v>261.87700000000001</c:v>
                </c:pt>
                <c:pt idx="13">
                  <c:v>299.47000000000003</c:v>
                </c:pt>
                <c:pt idx="14">
                  <c:v>348.404</c:v>
                </c:pt>
                <c:pt idx="15">
                  <c:v>283.45100000000002</c:v>
                </c:pt>
                <c:pt idx="16">
                  <c:v>310.86500000000001</c:v>
                </c:pt>
                <c:pt idx="17">
                  <c:v>244.929</c:v>
                </c:pt>
                <c:pt idx="18">
                  <c:v>205.93299999999999</c:v>
                </c:pt>
                <c:pt idx="19">
                  <c:v>274.24700000000001</c:v>
                </c:pt>
                <c:pt idx="20">
                  <c:v>282.91899999999998</c:v>
                </c:pt>
                <c:pt idx="21">
                  <c:v>277.733</c:v>
                </c:pt>
                <c:pt idx="22">
                  <c:v>223.518</c:v>
                </c:pt>
                <c:pt idx="24">
                  <c:v>262.20100000000002</c:v>
                </c:pt>
                <c:pt idx="25">
                  <c:v>248.33600000000001</c:v>
                </c:pt>
                <c:pt idx="26">
                  <c:v>297.29599999999999</c:v>
                </c:pt>
                <c:pt idx="27">
                  <c:v>353.16800000000001</c:v>
                </c:pt>
                <c:pt idx="28">
                  <c:v>232.16800000000001</c:v>
                </c:pt>
                <c:pt idx="29">
                  <c:v>310.59100000000001</c:v>
                </c:pt>
                <c:pt idx="30">
                  <c:v>306.76499999999999</c:v>
                </c:pt>
                <c:pt idx="32">
                  <c:v>211.58799999999999</c:v>
                </c:pt>
                <c:pt idx="33">
                  <c:v>167.41200000000001</c:v>
                </c:pt>
                <c:pt idx="34">
                  <c:v>216.28200000000001</c:v>
                </c:pt>
                <c:pt idx="35">
                  <c:v>267.38200000000001</c:v>
                </c:pt>
                <c:pt idx="36">
                  <c:v>182.93199999999999</c:v>
                </c:pt>
                <c:pt idx="37">
                  <c:v>258.346</c:v>
                </c:pt>
                <c:pt idx="38">
                  <c:v>291.02300000000002</c:v>
                </c:pt>
                <c:pt idx="39">
                  <c:v>221.923</c:v>
                </c:pt>
                <c:pt idx="40">
                  <c:v>319.322</c:v>
                </c:pt>
                <c:pt idx="41">
                  <c:v>295.40199999999999</c:v>
                </c:pt>
                <c:pt idx="42">
                  <c:v>321.62599999999998</c:v>
                </c:pt>
                <c:pt idx="43">
                  <c:v>237.80600000000001</c:v>
                </c:pt>
                <c:pt idx="44">
                  <c:v>273.56</c:v>
                </c:pt>
                <c:pt idx="45">
                  <c:v>524.27800000000002</c:v>
                </c:pt>
                <c:pt idx="46">
                  <c:v>318.99299999999999</c:v>
                </c:pt>
                <c:pt idx="47">
                  <c:v>262.096</c:v>
                </c:pt>
                <c:pt idx="48">
                  <c:v>183.488</c:v>
                </c:pt>
                <c:pt idx="49">
                  <c:v>410.21899999999999</c:v>
                </c:pt>
                <c:pt idx="50">
                  <c:v>357.029</c:v>
                </c:pt>
                <c:pt idx="51">
                  <c:v>253.608</c:v>
                </c:pt>
                <c:pt idx="52">
                  <c:v>296.27300000000002</c:v>
                </c:pt>
                <c:pt idx="53">
                  <c:v>537.29100000000005</c:v>
                </c:pt>
                <c:pt idx="54">
                  <c:v>297.42899999999997</c:v>
                </c:pt>
                <c:pt idx="55">
                  <c:v>238.18899999999999</c:v>
                </c:pt>
                <c:pt idx="56">
                  <c:v>588.90599999999995</c:v>
                </c:pt>
                <c:pt idx="57">
                  <c:v>358.35500000000002</c:v>
                </c:pt>
                <c:pt idx="58">
                  <c:v>283.08800000000002</c:v>
                </c:pt>
                <c:pt idx="59">
                  <c:v>348.61200000000002</c:v>
                </c:pt>
                <c:pt idx="60">
                  <c:v>219.51</c:v>
                </c:pt>
                <c:pt idx="61">
                  <c:v>234.03399999999999</c:v>
                </c:pt>
                <c:pt idx="62">
                  <c:v>356.26600000000002</c:v>
                </c:pt>
                <c:pt idx="63">
                  <c:v>314.2</c:v>
                </c:pt>
                <c:pt idx="64">
                  <c:v>457.17399999999998</c:v>
                </c:pt>
                <c:pt idx="65">
                  <c:v>308.94499999999999</c:v>
                </c:pt>
                <c:pt idx="66">
                  <c:v>109.682</c:v>
                </c:pt>
                <c:pt idx="67">
                  <c:v>299.75700000000001</c:v>
                </c:pt>
                <c:pt idx="68">
                  <c:v>257.32100000000003</c:v>
                </c:pt>
                <c:pt idx="69">
                  <c:v>239.94300000000001</c:v>
                </c:pt>
                <c:pt idx="70">
                  <c:v>329.57299999999998</c:v>
                </c:pt>
                <c:pt idx="71">
                  <c:v>226.22300000000001</c:v>
                </c:pt>
                <c:pt idx="72">
                  <c:v>465.95800000000003</c:v>
                </c:pt>
                <c:pt idx="73">
                  <c:v>377.34800000000001</c:v>
                </c:pt>
                <c:pt idx="74">
                  <c:v>288.16000000000003</c:v>
                </c:pt>
                <c:pt idx="75">
                  <c:v>325.98099999999999</c:v>
                </c:pt>
                <c:pt idx="76">
                  <c:v>286.26400000000001</c:v>
                </c:pt>
                <c:pt idx="77">
                  <c:v>262.476</c:v>
                </c:pt>
                <c:pt idx="78">
                  <c:v>321.209</c:v>
                </c:pt>
                <c:pt idx="79">
                  <c:v>476.53699999999998</c:v>
                </c:pt>
                <c:pt idx="81">
                  <c:v>235.745</c:v>
                </c:pt>
                <c:pt idx="82">
                  <c:v>246.42099999999999</c:v>
                </c:pt>
                <c:pt idx="83">
                  <c:v>207.37700000000001</c:v>
                </c:pt>
                <c:pt idx="84">
                  <c:v>244.28100000000001</c:v>
                </c:pt>
                <c:pt idx="85">
                  <c:v>484.48899999999998</c:v>
                </c:pt>
                <c:pt idx="86">
                  <c:v>357.40300000000002</c:v>
                </c:pt>
                <c:pt idx="87">
                  <c:v>400.23399999999998</c:v>
                </c:pt>
                <c:pt idx="88">
                  <c:v>304.98</c:v>
                </c:pt>
                <c:pt idx="89">
                  <c:v>189.02199999999999</c:v>
                </c:pt>
                <c:pt idx="90">
                  <c:v>237.131</c:v>
                </c:pt>
                <c:pt idx="91">
                  <c:v>284.24599999999998</c:v>
                </c:pt>
                <c:pt idx="92">
                  <c:v>257.73700000000002</c:v>
                </c:pt>
                <c:pt idx="93">
                  <c:v>191.983</c:v>
                </c:pt>
                <c:pt idx="94">
                  <c:v>293.233</c:v>
                </c:pt>
                <c:pt idx="95">
                  <c:v>239.60900000000001</c:v>
                </c:pt>
                <c:pt idx="96">
                  <c:v>294.38200000000001</c:v>
                </c:pt>
                <c:pt idx="98">
                  <c:v>215.029</c:v>
                </c:pt>
                <c:pt idx="99">
                  <c:v>255.779</c:v>
                </c:pt>
              </c:numCache>
            </c:numRef>
          </c:xVal>
          <c:yVal>
            <c:numRef>
              <c:f>[1]BLUE_All!$AJ$102:$AJ$201</c:f>
              <c:numCache>
                <c:formatCode>General</c:formatCode>
                <c:ptCount val="100"/>
                <c:pt idx="0">
                  <c:v>2.43214</c:v>
                </c:pt>
                <c:pt idx="1">
                  <c:v>1.8723000000000001</c:v>
                </c:pt>
                <c:pt idx="2">
                  <c:v>2.2256300000000002</c:v>
                </c:pt>
                <c:pt idx="3">
                  <c:v>2.8463500000000002</c:v>
                </c:pt>
                <c:pt idx="4">
                  <c:v>2.56629</c:v>
                </c:pt>
                <c:pt idx="5">
                  <c:v>2.4059300000000001</c:v>
                </c:pt>
                <c:pt idx="6">
                  <c:v>2.3617499999999998</c:v>
                </c:pt>
                <c:pt idx="7">
                  <c:v>1.95051</c:v>
                </c:pt>
                <c:pt idx="8">
                  <c:v>2.1143000000000001</c:v>
                </c:pt>
                <c:pt idx="9">
                  <c:v>3.1905399999999999</c:v>
                </c:pt>
                <c:pt idx="11">
                  <c:v>2.3955500000000001</c:v>
                </c:pt>
                <c:pt idx="12">
                  <c:v>2.7589399999999999</c:v>
                </c:pt>
                <c:pt idx="13">
                  <c:v>1.97821</c:v>
                </c:pt>
                <c:pt idx="14">
                  <c:v>2.1417799999999998</c:v>
                </c:pt>
                <c:pt idx="15">
                  <c:v>2.1822499999999998</c:v>
                </c:pt>
                <c:pt idx="16">
                  <c:v>2.2842600000000002</c:v>
                </c:pt>
                <c:pt idx="17">
                  <c:v>2.9803199999999999</c:v>
                </c:pt>
                <c:pt idx="18">
                  <c:v>2.97058</c:v>
                </c:pt>
                <c:pt idx="19">
                  <c:v>2.0909499999999999</c:v>
                </c:pt>
                <c:pt idx="20">
                  <c:v>2.5686599999999999</c:v>
                </c:pt>
                <c:pt idx="21">
                  <c:v>2.8315600000000001</c:v>
                </c:pt>
                <c:pt idx="22">
                  <c:v>3.1310199999999999</c:v>
                </c:pt>
                <c:pt idx="24">
                  <c:v>3.3765499999999999</c:v>
                </c:pt>
                <c:pt idx="25">
                  <c:v>2.1115699999999999</c:v>
                </c:pt>
                <c:pt idx="26">
                  <c:v>2.6556199999999999</c:v>
                </c:pt>
                <c:pt idx="27">
                  <c:v>2.0981399999999999</c:v>
                </c:pt>
                <c:pt idx="28">
                  <c:v>2.2617799999999999</c:v>
                </c:pt>
                <c:pt idx="29">
                  <c:v>2.306</c:v>
                </c:pt>
                <c:pt idx="30">
                  <c:v>2.5491799999999998</c:v>
                </c:pt>
                <c:pt idx="32">
                  <c:v>2.6170900000000001</c:v>
                </c:pt>
                <c:pt idx="33">
                  <c:v>0.80469299999999999</c:v>
                </c:pt>
                <c:pt idx="34">
                  <c:v>2.4095399999999998</c:v>
                </c:pt>
                <c:pt idx="35">
                  <c:v>2.03315</c:v>
                </c:pt>
                <c:pt idx="36">
                  <c:v>2.4710399999999999</c:v>
                </c:pt>
                <c:pt idx="37">
                  <c:v>2.4291</c:v>
                </c:pt>
                <c:pt idx="38">
                  <c:v>2.1416900000000001</c:v>
                </c:pt>
                <c:pt idx="39">
                  <c:v>1.39408</c:v>
                </c:pt>
                <c:pt idx="40">
                  <c:v>2.0052699999999999</c:v>
                </c:pt>
                <c:pt idx="41">
                  <c:v>1.9875700000000001</c:v>
                </c:pt>
                <c:pt idx="42">
                  <c:v>2.7889499999999998</c:v>
                </c:pt>
                <c:pt idx="43">
                  <c:v>2.0071099999999999</c:v>
                </c:pt>
                <c:pt idx="44">
                  <c:v>2.1614300000000002</c:v>
                </c:pt>
                <c:pt idx="45">
                  <c:v>3.7318600000000002</c:v>
                </c:pt>
                <c:pt idx="46">
                  <c:v>2.4088699999999998</c:v>
                </c:pt>
                <c:pt idx="47">
                  <c:v>2.28579</c:v>
                </c:pt>
                <c:pt idx="48">
                  <c:v>0.81038299999999996</c:v>
                </c:pt>
                <c:pt idx="49">
                  <c:v>1.74868</c:v>
                </c:pt>
                <c:pt idx="50">
                  <c:v>2.7424300000000001</c:v>
                </c:pt>
                <c:pt idx="51">
                  <c:v>1.0803199999999999</c:v>
                </c:pt>
                <c:pt idx="52">
                  <c:v>2.7101600000000001</c:v>
                </c:pt>
                <c:pt idx="53">
                  <c:v>4.4761600000000001</c:v>
                </c:pt>
                <c:pt idx="54">
                  <c:v>2.7124100000000002</c:v>
                </c:pt>
                <c:pt idx="55">
                  <c:v>2.3506300000000002</c:v>
                </c:pt>
                <c:pt idx="56">
                  <c:v>4.2531699999999999</c:v>
                </c:pt>
                <c:pt idx="57">
                  <c:v>2.5240499999999999</c:v>
                </c:pt>
                <c:pt idx="58">
                  <c:v>2.2824399999999998</c:v>
                </c:pt>
                <c:pt idx="59">
                  <c:v>3.1408700000000001</c:v>
                </c:pt>
                <c:pt idx="60">
                  <c:v>1.82874</c:v>
                </c:pt>
                <c:pt idx="61">
                  <c:v>2.10365</c:v>
                </c:pt>
                <c:pt idx="62">
                  <c:v>2.7832300000000001</c:v>
                </c:pt>
                <c:pt idx="63">
                  <c:v>2.8863599999999998</c:v>
                </c:pt>
                <c:pt idx="64">
                  <c:v>2.5931199999999999</c:v>
                </c:pt>
                <c:pt idx="65">
                  <c:v>2.5366900000000001</c:v>
                </c:pt>
                <c:pt idx="66">
                  <c:v>0.63090400000000002</c:v>
                </c:pt>
                <c:pt idx="67">
                  <c:v>4.4337499999999999</c:v>
                </c:pt>
                <c:pt idx="68">
                  <c:v>2.2845300000000002</c:v>
                </c:pt>
                <c:pt idx="69">
                  <c:v>1.57978</c:v>
                </c:pt>
                <c:pt idx="70">
                  <c:v>4.0779100000000001</c:v>
                </c:pt>
                <c:pt idx="71">
                  <c:v>2.9628399999999999</c:v>
                </c:pt>
                <c:pt idx="72">
                  <c:v>3.1390199999999999</c:v>
                </c:pt>
                <c:pt idx="73">
                  <c:v>2.34781</c:v>
                </c:pt>
                <c:pt idx="74">
                  <c:v>2.0460099999999999</c:v>
                </c:pt>
                <c:pt idx="75">
                  <c:v>1.7997099999999999</c:v>
                </c:pt>
                <c:pt idx="76">
                  <c:v>4.7990899999999996</c:v>
                </c:pt>
                <c:pt idx="77">
                  <c:v>3.9177499999999998</c:v>
                </c:pt>
                <c:pt idx="78">
                  <c:v>1.47281</c:v>
                </c:pt>
                <c:pt idx="79">
                  <c:v>2.7611400000000001</c:v>
                </c:pt>
                <c:pt idx="81">
                  <c:v>2.8026900000000001</c:v>
                </c:pt>
                <c:pt idx="82">
                  <c:v>2.3286500000000001</c:v>
                </c:pt>
                <c:pt idx="83">
                  <c:v>2.1981000000000002</c:v>
                </c:pt>
                <c:pt idx="84">
                  <c:v>4.3986400000000003</c:v>
                </c:pt>
                <c:pt idx="85">
                  <c:v>5.1005000000000003</c:v>
                </c:pt>
                <c:pt idx="86">
                  <c:v>2.6631300000000002</c:v>
                </c:pt>
                <c:pt idx="87">
                  <c:v>4.0482199999999997</c:v>
                </c:pt>
                <c:pt idx="88">
                  <c:v>2.8262200000000002</c:v>
                </c:pt>
                <c:pt idx="89">
                  <c:v>2.9818500000000001</c:v>
                </c:pt>
                <c:pt idx="90">
                  <c:v>3.1003599999999998</c:v>
                </c:pt>
                <c:pt idx="91">
                  <c:v>2.7386200000000001</c:v>
                </c:pt>
                <c:pt idx="92">
                  <c:v>2.16215</c:v>
                </c:pt>
                <c:pt idx="93">
                  <c:v>3.1238199999999998</c:v>
                </c:pt>
                <c:pt idx="94">
                  <c:v>2.31846</c:v>
                </c:pt>
                <c:pt idx="95">
                  <c:v>2.3256700000000001</c:v>
                </c:pt>
                <c:pt idx="96">
                  <c:v>3.3435000000000001</c:v>
                </c:pt>
                <c:pt idx="98">
                  <c:v>2.6008599999999999</c:v>
                </c:pt>
                <c:pt idx="99">
                  <c:v>3.5593599999999999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6832"/>
        <c:axId val="113978752"/>
      </c:scatterChart>
      <c:valAx>
        <c:axId val="1139768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S/D index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78752"/>
        <c:crosses val="autoZero"/>
        <c:crossBetween val="midCat"/>
      </c:valAx>
      <c:valAx>
        <c:axId val="113978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T_max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76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Tiller_Max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8199628171478567"/>
                  <c:y val="-1.8576844561096529E-3"/>
                </c:manualLayout>
              </c:layout>
              <c:numFmt formatCode="General" sourceLinked="0"/>
            </c:trendlineLbl>
          </c:trendline>
          <c:xVal>
            <c:numRef>
              <c:f>Sheet5!$G$125:$G$253</c:f>
              <c:numCache>
                <c:formatCode>0.000</c:formatCode>
                <c:ptCount val="129"/>
                <c:pt idx="0">
                  <c:v>5.0592009415512216</c:v>
                </c:pt>
                <c:pt idx="1">
                  <c:v>11.623223053223809</c:v>
                </c:pt>
                <c:pt idx="2">
                  <c:v>13.226558066134134</c:v>
                </c:pt>
                <c:pt idx="3">
                  <c:v>4.4608504274351226</c:v>
                </c:pt>
                <c:pt idx="4">
                  <c:v>9.5161118776559537</c:v>
                </c:pt>
                <c:pt idx="5">
                  <c:v>11.235102680647429</c:v>
                </c:pt>
                <c:pt idx="6">
                  <c:v>5.1622267403262052</c:v>
                </c:pt>
                <c:pt idx="7">
                  <c:v>13.239981513450928</c:v>
                </c:pt>
                <c:pt idx="8">
                  <c:v>13.42732239203114</c:v>
                </c:pt>
                <c:pt idx="9">
                  <c:v>4.9294103781113243</c:v>
                </c:pt>
                <c:pt idx="10">
                  <c:v>14.688401833789243</c:v>
                </c:pt>
                <c:pt idx="11">
                  <c:v>14.363642485232166</c:v>
                </c:pt>
                <c:pt idx="12">
                  <c:v>6.9476346121553529</c:v>
                </c:pt>
                <c:pt idx="13">
                  <c:v>12.281036326871195</c:v>
                </c:pt>
                <c:pt idx="14">
                  <c:v>14.534921561230615</c:v>
                </c:pt>
                <c:pt idx="15">
                  <c:v>6.033978510691492</c:v>
                </c:pt>
                <c:pt idx="16">
                  <c:v>13.11903664152708</c:v>
                </c:pt>
                <c:pt idx="17">
                  <c:v>12.582098556762304</c:v>
                </c:pt>
                <c:pt idx="18">
                  <c:v>4.3916031297228013</c:v>
                </c:pt>
                <c:pt idx="19">
                  <c:v>11.741572232954502</c:v>
                </c:pt>
                <c:pt idx="20">
                  <c:v>11.045623747803257</c:v>
                </c:pt>
                <c:pt idx="21">
                  <c:v>4.8847177338524528</c:v>
                </c:pt>
                <c:pt idx="22">
                  <c:v>11.896623154953078</c:v>
                </c:pt>
                <c:pt idx="23">
                  <c:v>12.132807801477986</c:v>
                </c:pt>
                <c:pt idx="24">
                  <c:v>4.3508284186326653</c:v>
                </c:pt>
                <c:pt idx="25">
                  <c:v>9.9306903387750136</c:v>
                </c:pt>
                <c:pt idx="26">
                  <c:v>10.745847406031812</c:v>
                </c:pt>
                <c:pt idx="27">
                  <c:v>4.2996893960086746</c:v>
                </c:pt>
                <c:pt idx="28">
                  <c:v>12.23970794314631</c:v>
                </c:pt>
                <c:pt idx="29">
                  <c:v>12.424425605933189</c:v>
                </c:pt>
                <c:pt idx="30">
                  <c:v>2.9637155656693355</c:v>
                </c:pt>
                <c:pt idx="31">
                  <c:v>8.3700179287974841</c:v>
                </c:pt>
                <c:pt idx="32">
                  <c:v>9.9301997932949888</c:v>
                </c:pt>
                <c:pt idx="33">
                  <c:v>3.8478511760007317</c:v>
                </c:pt>
                <c:pt idx="34">
                  <c:v>9.1341348187273042</c:v>
                </c:pt>
                <c:pt idx="35">
                  <c:v>9.6322348582876689</c:v>
                </c:pt>
                <c:pt idx="36">
                  <c:v>5.3964375025126241</c:v>
                </c:pt>
                <c:pt idx="37">
                  <c:v>11.617160436159152</c:v>
                </c:pt>
                <c:pt idx="38">
                  <c:v>13.657313902303512</c:v>
                </c:pt>
                <c:pt idx="39">
                  <c:v>3.2760897385740009</c:v>
                </c:pt>
                <c:pt idx="40">
                  <c:v>15.103256761852434</c:v>
                </c:pt>
                <c:pt idx="41">
                  <c:v>10.789821851760802</c:v>
                </c:pt>
                <c:pt idx="42">
                  <c:v>6.1121106242071965</c:v>
                </c:pt>
                <c:pt idx="43">
                  <c:v>13.451242012717909</c:v>
                </c:pt>
                <c:pt idx="44">
                  <c:v>14.581038388429738</c:v>
                </c:pt>
                <c:pt idx="45">
                  <c:v>4.7835645164619844</c:v>
                </c:pt>
                <c:pt idx="46">
                  <c:v>11.543809507923456</c:v>
                </c:pt>
                <c:pt idx="47">
                  <c:v>13.283442895395051</c:v>
                </c:pt>
                <c:pt idx="48">
                  <c:v>3.4006990794469418</c:v>
                </c:pt>
                <c:pt idx="49">
                  <c:v>8.2984035152405973</c:v>
                </c:pt>
                <c:pt idx="50">
                  <c:v>10.623668259053956</c:v>
                </c:pt>
                <c:pt idx="51">
                  <c:v>4.782098517349282</c:v>
                </c:pt>
                <c:pt idx="52">
                  <c:v>14.222414184572303</c:v>
                </c:pt>
                <c:pt idx="53">
                  <c:v>14.26652108106472</c:v>
                </c:pt>
                <c:pt idx="54">
                  <c:v>5.4146752889739522</c:v>
                </c:pt>
                <c:pt idx="55">
                  <c:v>12.30152346987555</c:v>
                </c:pt>
                <c:pt idx="56">
                  <c:v>13.864301922388243</c:v>
                </c:pt>
                <c:pt idx="57">
                  <c:v>5.1715994232977565</c:v>
                </c:pt>
                <c:pt idx="58">
                  <c:v>18.080366770478907</c:v>
                </c:pt>
                <c:pt idx="59">
                  <c:v>9.7920185780777302</c:v>
                </c:pt>
                <c:pt idx="60">
                  <c:v>2.8687541003067722</c:v>
                </c:pt>
                <c:pt idx="61">
                  <c:v>10.01642647310261</c:v>
                </c:pt>
                <c:pt idx="62">
                  <c:v>9.4408006256984542</c:v>
                </c:pt>
                <c:pt idx="63">
                  <c:v>5.2062303587034346</c:v>
                </c:pt>
                <c:pt idx="64">
                  <c:v>16.775615248052933</c:v>
                </c:pt>
                <c:pt idx="65">
                  <c:v>12.001351219385755</c:v>
                </c:pt>
                <c:pt idx="66">
                  <c:v>7.6412864031246723</c:v>
                </c:pt>
                <c:pt idx="67">
                  <c:v>14.854214893374214</c:v>
                </c:pt>
                <c:pt idx="68">
                  <c:v>14.627373461644094</c:v>
                </c:pt>
                <c:pt idx="69">
                  <c:v>4.696232119726778</c:v>
                </c:pt>
                <c:pt idx="70">
                  <c:v>11.158144790549489</c:v>
                </c:pt>
                <c:pt idx="71">
                  <c:v>11.082745101948886</c:v>
                </c:pt>
                <c:pt idx="72">
                  <c:v>4.8620889498446056</c:v>
                </c:pt>
                <c:pt idx="73">
                  <c:v>13.761325700903459</c:v>
                </c:pt>
                <c:pt idx="74">
                  <c:v>12.851192578447266</c:v>
                </c:pt>
                <c:pt idx="75">
                  <c:v>3.7324727373737483</c:v>
                </c:pt>
                <c:pt idx="76">
                  <c:v>8.7680253803203154</c:v>
                </c:pt>
                <c:pt idx="77">
                  <c:v>7.6899215708027553</c:v>
                </c:pt>
                <c:pt idx="78">
                  <c:v>4.6692289758801735</c:v>
                </c:pt>
                <c:pt idx="79">
                  <c:v>13.240728112919024</c:v>
                </c:pt>
                <c:pt idx="80">
                  <c:v>13.517453536185867</c:v>
                </c:pt>
                <c:pt idx="81">
                  <c:v>4.0048280531532221</c:v>
                </c:pt>
                <c:pt idx="82">
                  <c:v>12.566114666296738</c:v>
                </c:pt>
                <c:pt idx="83">
                  <c:v>14.934372949664457</c:v>
                </c:pt>
                <c:pt idx="84">
                  <c:v>2.7884067565693713</c:v>
                </c:pt>
                <c:pt idx="85">
                  <c:v>4.6764149383214777</c:v>
                </c:pt>
                <c:pt idx="86">
                  <c:v>9.7125778006459527</c:v>
                </c:pt>
                <c:pt idx="87">
                  <c:v>3.4168539840286947</c:v>
                </c:pt>
                <c:pt idx="88">
                  <c:v>11.725417056871663</c:v>
                </c:pt>
                <c:pt idx="89">
                  <c:v>12.227659801563188</c:v>
                </c:pt>
                <c:pt idx="90">
                  <c:v>3.6643545103194417</c:v>
                </c:pt>
                <c:pt idx="91">
                  <c:v>9.8443274880685756</c:v>
                </c:pt>
                <c:pt idx="92">
                  <c:v>10.927209430317388</c:v>
                </c:pt>
                <c:pt idx="93">
                  <c:v>4.0200412310801434</c:v>
                </c:pt>
                <c:pt idx="94">
                  <c:v>12.035218684358824</c:v>
                </c:pt>
                <c:pt idx="95">
                  <c:v>15.006874895846961</c:v>
                </c:pt>
                <c:pt idx="96">
                  <c:v>4.8317949135839298</c:v>
                </c:pt>
                <c:pt idx="97">
                  <c:v>13.324835506277664</c:v>
                </c:pt>
                <c:pt idx="98">
                  <c:v>14.302609128829776</c:v>
                </c:pt>
                <c:pt idx="99">
                  <c:v>6.9581555860575728</c:v>
                </c:pt>
                <c:pt idx="100">
                  <c:v>12.871746244149422</c:v>
                </c:pt>
                <c:pt idx="101">
                  <c:v>11.591242646555944</c:v>
                </c:pt>
                <c:pt idx="102">
                  <c:v>5.0658978953857057</c:v>
                </c:pt>
                <c:pt idx="103">
                  <c:v>11.259749229425406</c:v>
                </c:pt>
                <c:pt idx="104">
                  <c:v>12.62156079178089</c:v>
                </c:pt>
                <c:pt idx="105">
                  <c:v>7.488539256372456</c:v>
                </c:pt>
                <c:pt idx="106">
                  <c:v>17.844804665774316</c:v>
                </c:pt>
                <c:pt idx="107">
                  <c:v>15.203666821706666</c:v>
                </c:pt>
                <c:pt idx="108">
                  <c:v>4.119081512155395</c:v>
                </c:pt>
                <c:pt idx="109">
                  <c:v>10.218863561284481</c:v>
                </c:pt>
                <c:pt idx="110">
                  <c:v>13.198495628745892</c:v>
                </c:pt>
                <c:pt idx="111">
                  <c:v>4.9189096506646992</c:v>
                </c:pt>
                <c:pt idx="112">
                  <c:v>10.510297774134756</c:v>
                </c:pt>
                <c:pt idx="113">
                  <c:v>10.419136283596746</c:v>
                </c:pt>
                <c:pt idx="114">
                  <c:v>3.1968517586045917</c:v>
                </c:pt>
                <c:pt idx="115">
                  <c:v>8.5788137473022559</c:v>
                </c:pt>
                <c:pt idx="116">
                  <c:v>9.4586834147736081</c:v>
                </c:pt>
                <c:pt idx="117">
                  <c:v>4.1275244033043013</c:v>
                </c:pt>
                <c:pt idx="118">
                  <c:v>15.032768536324085</c:v>
                </c:pt>
                <c:pt idx="119">
                  <c:v>10.032374585433924</c:v>
                </c:pt>
                <c:pt idx="120">
                  <c:v>5.887521885971406</c:v>
                </c:pt>
                <c:pt idx="121">
                  <c:v>12.736932669758474</c:v>
                </c:pt>
                <c:pt idx="122">
                  <c:v>13.139889605815895</c:v>
                </c:pt>
                <c:pt idx="123">
                  <c:v>5.8545246875941173</c:v>
                </c:pt>
                <c:pt idx="124">
                  <c:v>13.002508986253936</c:v>
                </c:pt>
                <c:pt idx="125">
                  <c:v>13.197483806398262</c:v>
                </c:pt>
                <c:pt idx="126">
                  <c:v>5.482759129611785</c:v>
                </c:pt>
                <c:pt idx="127">
                  <c:v>10.43834957784051</c:v>
                </c:pt>
                <c:pt idx="128">
                  <c:v>12.66496673880366</c:v>
                </c:pt>
              </c:numCache>
            </c:numRef>
          </c:xVal>
          <c:yVal>
            <c:numRef>
              <c:f>Sheet5!$H$125:$H$253</c:f>
              <c:numCache>
                <c:formatCode>General</c:formatCode>
                <c:ptCount val="129"/>
                <c:pt idx="0">
                  <c:v>0.19475799999999999</c:v>
                </c:pt>
                <c:pt idx="1">
                  <c:v>2.43214</c:v>
                </c:pt>
                <c:pt idx="2">
                  <c:v>2.8750800000000001</c:v>
                </c:pt>
                <c:pt idx="3">
                  <c:v>0.116216</c:v>
                </c:pt>
                <c:pt idx="4">
                  <c:v>2.2256300000000002</c:v>
                </c:pt>
                <c:pt idx="5">
                  <c:v>2.0118100000000001</c:v>
                </c:pt>
                <c:pt idx="6">
                  <c:v>0.40650900000000001</c:v>
                </c:pt>
                <c:pt idx="7">
                  <c:v>2.3617499999999998</c:v>
                </c:pt>
                <c:pt idx="8">
                  <c:v>2.4696799999999999</c:v>
                </c:pt>
                <c:pt idx="9">
                  <c:v>0.42700399999999999</c:v>
                </c:pt>
                <c:pt idx="10">
                  <c:v>2.1143000000000001</c:v>
                </c:pt>
                <c:pt idx="11">
                  <c:v>2.7359900000000001</c:v>
                </c:pt>
                <c:pt idx="12">
                  <c:v>1.8988499999999999</c:v>
                </c:pt>
                <c:pt idx="13">
                  <c:v>3.1905399999999999</c:v>
                </c:pt>
                <c:pt idx="14">
                  <c:v>2.58596</c:v>
                </c:pt>
                <c:pt idx="15">
                  <c:v>0.80274400000000001</c:v>
                </c:pt>
                <c:pt idx="16">
                  <c:v>1.97821</c:v>
                </c:pt>
                <c:pt idx="17">
                  <c:v>2.68784</c:v>
                </c:pt>
                <c:pt idx="18">
                  <c:v>0.30526700000000001</c:v>
                </c:pt>
                <c:pt idx="19">
                  <c:v>2.0909499999999999</c:v>
                </c:pt>
                <c:pt idx="20">
                  <c:v>2.51484</c:v>
                </c:pt>
                <c:pt idx="21">
                  <c:v>1.9856799999999999</c:v>
                </c:pt>
                <c:pt idx="22">
                  <c:v>2.8315600000000001</c:v>
                </c:pt>
                <c:pt idx="23">
                  <c:v>3.3933800000000001</c:v>
                </c:pt>
                <c:pt idx="24">
                  <c:v>5.2191899999999999E-2</c:v>
                </c:pt>
                <c:pt idx="25">
                  <c:v>2.2617799999999999</c:v>
                </c:pt>
                <c:pt idx="26">
                  <c:v>1.8727100000000001</c:v>
                </c:pt>
                <c:pt idx="27">
                  <c:v>0.303456</c:v>
                </c:pt>
                <c:pt idx="28">
                  <c:v>2.306</c:v>
                </c:pt>
                <c:pt idx="29">
                  <c:v>2.8083100000000001</c:v>
                </c:pt>
                <c:pt idx="30">
                  <c:v>0.382637</c:v>
                </c:pt>
                <c:pt idx="31">
                  <c:v>2.6170900000000001</c:v>
                </c:pt>
                <c:pt idx="32">
                  <c:v>2.8878699999999999</c:v>
                </c:pt>
                <c:pt idx="33">
                  <c:v>-1.6994700000000001E-2</c:v>
                </c:pt>
                <c:pt idx="34">
                  <c:v>1.39408</c:v>
                </c:pt>
                <c:pt idx="35">
                  <c:v>2.0946799999999999</c:v>
                </c:pt>
                <c:pt idx="36">
                  <c:v>1.06965</c:v>
                </c:pt>
                <c:pt idx="37">
                  <c:v>2.1614300000000002</c:v>
                </c:pt>
                <c:pt idx="38">
                  <c:v>2.4826800000000002</c:v>
                </c:pt>
                <c:pt idx="39">
                  <c:v>1.91031</c:v>
                </c:pt>
                <c:pt idx="40">
                  <c:v>3.7318600000000002</c:v>
                </c:pt>
                <c:pt idx="41">
                  <c:v>3.87066</c:v>
                </c:pt>
                <c:pt idx="42">
                  <c:v>0.82412399999999997</c:v>
                </c:pt>
                <c:pt idx="43">
                  <c:v>2.4088699999999998</c:v>
                </c:pt>
                <c:pt idx="44">
                  <c:v>2.4845999999999999</c:v>
                </c:pt>
                <c:pt idx="45">
                  <c:v>0.21462999999999999</c:v>
                </c:pt>
                <c:pt idx="46">
                  <c:v>2.28579</c:v>
                </c:pt>
                <c:pt idx="47">
                  <c:v>2.0342899999999999</c:v>
                </c:pt>
                <c:pt idx="48">
                  <c:v>4.6975500000000003E-2</c:v>
                </c:pt>
                <c:pt idx="49">
                  <c:v>0.81038299999999996</c:v>
                </c:pt>
                <c:pt idx="50">
                  <c:v>2.2766299999999999</c:v>
                </c:pt>
                <c:pt idx="51">
                  <c:v>0.81062100000000004</c:v>
                </c:pt>
                <c:pt idx="52">
                  <c:v>2.7424300000000001</c:v>
                </c:pt>
                <c:pt idx="53">
                  <c:v>2.6637400000000002</c:v>
                </c:pt>
                <c:pt idx="54">
                  <c:v>1.8859399999999999</c:v>
                </c:pt>
                <c:pt idx="55">
                  <c:v>2.7101600000000001</c:v>
                </c:pt>
                <c:pt idx="56">
                  <c:v>2.5368900000000001</c:v>
                </c:pt>
                <c:pt idx="57">
                  <c:v>2.6387299999999998</c:v>
                </c:pt>
                <c:pt idx="58">
                  <c:v>4.4761600000000001</c:v>
                </c:pt>
                <c:pt idx="59">
                  <c:v>4.0751200000000001</c:v>
                </c:pt>
                <c:pt idx="60">
                  <c:v>0.86601700000000004</c:v>
                </c:pt>
                <c:pt idx="61">
                  <c:v>2.7124100000000002</c:v>
                </c:pt>
                <c:pt idx="62">
                  <c:v>3.1273399999999998</c:v>
                </c:pt>
                <c:pt idx="63">
                  <c:v>1.99403</c:v>
                </c:pt>
                <c:pt idx="64">
                  <c:v>4.2531699999999999</c:v>
                </c:pt>
                <c:pt idx="65">
                  <c:v>3.2117</c:v>
                </c:pt>
                <c:pt idx="66">
                  <c:v>1.8258000000000001</c:v>
                </c:pt>
                <c:pt idx="67">
                  <c:v>2.5240499999999999</c:v>
                </c:pt>
                <c:pt idx="68">
                  <c:v>2.3986000000000001</c:v>
                </c:pt>
                <c:pt idx="69">
                  <c:v>1.07087</c:v>
                </c:pt>
                <c:pt idx="70">
                  <c:v>2.2824399999999998</c:v>
                </c:pt>
                <c:pt idx="71">
                  <c:v>3.3858100000000002</c:v>
                </c:pt>
                <c:pt idx="72">
                  <c:v>0.22243399999999999</c:v>
                </c:pt>
                <c:pt idx="73">
                  <c:v>3.1408700000000001</c:v>
                </c:pt>
                <c:pt idx="74">
                  <c:v>2.6979099999999998</c:v>
                </c:pt>
                <c:pt idx="75">
                  <c:v>6.5931699999999996E-2</c:v>
                </c:pt>
                <c:pt idx="76">
                  <c:v>1.82874</c:v>
                </c:pt>
                <c:pt idx="77">
                  <c:v>1.4845900000000001</c:v>
                </c:pt>
                <c:pt idx="78">
                  <c:v>0.66082799999999997</c:v>
                </c:pt>
                <c:pt idx="79">
                  <c:v>2.8863599999999998</c:v>
                </c:pt>
                <c:pt idx="80">
                  <c:v>2.2918799999999999</c:v>
                </c:pt>
                <c:pt idx="81">
                  <c:v>0.30505500000000002</c:v>
                </c:pt>
                <c:pt idx="82">
                  <c:v>2.5366900000000001</c:v>
                </c:pt>
                <c:pt idx="83">
                  <c:v>2.4551699999999999</c:v>
                </c:pt>
                <c:pt idx="84">
                  <c:v>7.5175400000000003E-2</c:v>
                </c:pt>
                <c:pt idx="85">
                  <c:v>0.63090400000000002</c:v>
                </c:pt>
                <c:pt idx="86">
                  <c:v>1.62921</c:v>
                </c:pt>
                <c:pt idx="87">
                  <c:v>1.3041199999999999</c:v>
                </c:pt>
                <c:pt idx="88">
                  <c:v>4.0779100000000001</c:v>
                </c:pt>
                <c:pt idx="89">
                  <c:v>2.9246099999999999</c:v>
                </c:pt>
                <c:pt idx="90">
                  <c:v>0.80150200000000005</c:v>
                </c:pt>
                <c:pt idx="91">
                  <c:v>2.9628399999999999</c:v>
                </c:pt>
                <c:pt idx="92">
                  <c:v>2.8922400000000001</c:v>
                </c:pt>
                <c:pt idx="93">
                  <c:v>0.51948099999999997</c:v>
                </c:pt>
                <c:pt idx="94">
                  <c:v>2.0460099999999999</c:v>
                </c:pt>
                <c:pt idx="95">
                  <c:v>2.3319700000000001</c:v>
                </c:pt>
                <c:pt idx="96">
                  <c:v>1.16503</c:v>
                </c:pt>
                <c:pt idx="97">
                  <c:v>1.7997099999999999</c:v>
                </c:pt>
                <c:pt idx="98">
                  <c:v>2.3512</c:v>
                </c:pt>
                <c:pt idx="99">
                  <c:v>1.69173</c:v>
                </c:pt>
                <c:pt idx="100">
                  <c:v>4.7990899999999996</c:v>
                </c:pt>
                <c:pt idx="101">
                  <c:v>4.2067800000000002</c:v>
                </c:pt>
                <c:pt idx="102">
                  <c:v>1.9560599999999999</c:v>
                </c:pt>
                <c:pt idx="103">
                  <c:v>3.9177499999999998</c:v>
                </c:pt>
                <c:pt idx="104">
                  <c:v>2.8611499999999999</c:v>
                </c:pt>
                <c:pt idx="105">
                  <c:v>2.0167999999999999</c:v>
                </c:pt>
                <c:pt idx="106">
                  <c:v>2.7611400000000001</c:v>
                </c:pt>
                <c:pt idx="107">
                  <c:v>3.33318</c:v>
                </c:pt>
                <c:pt idx="108">
                  <c:v>1.3825099999999999</c:v>
                </c:pt>
                <c:pt idx="109">
                  <c:v>2.8026900000000001</c:v>
                </c:pt>
                <c:pt idx="110">
                  <c:v>3.45452</c:v>
                </c:pt>
                <c:pt idx="111">
                  <c:v>1.2597799999999999</c:v>
                </c:pt>
                <c:pt idx="112">
                  <c:v>2.3286500000000001</c:v>
                </c:pt>
                <c:pt idx="113">
                  <c:v>3.19251</c:v>
                </c:pt>
                <c:pt idx="114">
                  <c:v>0.835032</c:v>
                </c:pt>
                <c:pt idx="115">
                  <c:v>2.1981000000000002</c:v>
                </c:pt>
                <c:pt idx="116">
                  <c:v>3.2089400000000001</c:v>
                </c:pt>
                <c:pt idx="117">
                  <c:v>1.02616</c:v>
                </c:pt>
                <c:pt idx="118">
                  <c:v>5.1005000000000003</c:v>
                </c:pt>
                <c:pt idx="119">
                  <c:v>4.4387600000000003</c:v>
                </c:pt>
                <c:pt idx="120">
                  <c:v>2.03478</c:v>
                </c:pt>
                <c:pt idx="121">
                  <c:v>2.8262200000000002</c:v>
                </c:pt>
                <c:pt idx="122">
                  <c:v>2.5167600000000001</c:v>
                </c:pt>
                <c:pt idx="123">
                  <c:v>1.64114</c:v>
                </c:pt>
                <c:pt idx="124">
                  <c:v>3.3435000000000001</c:v>
                </c:pt>
                <c:pt idx="125">
                  <c:v>3.06006</c:v>
                </c:pt>
                <c:pt idx="126">
                  <c:v>0.85220200000000002</c:v>
                </c:pt>
                <c:pt idx="127">
                  <c:v>2.6008599999999999</c:v>
                </c:pt>
                <c:pt idx="128">
                  <c:v>3.3602699999999999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Sheet5!$I$1</c:f>
              <c:strCache>
                <c:ptCount val="1"/>
                <c:pt idx="0">
                  <c:v>med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Sheet5!$G$125:$G$253</c:f>
              <c:numCache>
                <c:formatCode>0.000</c:formatCode>
                <c:ptCount val="129"/>
                <c:pt idx="0">
                  <c:v>5.0592009415512216</c:v>
                </c:pt>
                <c:pt idx="1">
                  <c:v>11.623223053223809</c:v>
                </c:pt>
                <c:pt idx="2">
                  <c:v>13.226558066134134</c:v>
                </c:pt>
                <c:pt idx="3">
                  <c:v>4.4608504274351226</c:v>
                </c:pt>
                <c:pt idx="4">
                  <c:v>9.5161118776559537</c:v>
                </c:pt>
                <c:pt idx="5">
                  <c:v>11.235102680647429</c:v>
                </c:pt>
                <c:pt idx="6">
                  <c:v>5.1622267403262052</c:v>
                </c:pt>
                <c:pt idx="7">
                  <c:v>13.239981513450928</c:v>
                </c:pt>
                <c:pt idx="8">
                  <c:v>13.42732239203114</c:v>
                </c:pt>
                <c:pt idx="9">
                  <c:v>4.9294103781113243</c:v>
                </c:pt>
                <c:pt idx="10">
                  <c:v>14.688401833789243</c:v>
                </c:pt>
                <c:pt idx="11">
                  <c:v>14.363642485232166</c:v>
                </c:pt>
                <c:pt idx="12">
                  <c:v>6.9476346121553529</c:v>
                </c:pt>
                <c:pt idx="13">
                  <c:v>12.281036326871195</c:v>
                </c:pt>
                <c:pt idx="14">
                  <c:v>14.534921561230615</c:v>
                </c:pt>
                <c:pt idx="15">
                  <c:v>6.033978510691492</c:v>
                </c:pt>
                <c:pt idx="16">
                  <c:v>13.11903664152708</c:v>
                </c:pt>
                <c:pt idx="17">
                  <c:v>12.582098556762304</c:v>
                </c:pt>
                <c:pt idx="18">
                  <c:v>4.3916031297228013</c:v>
                </c:pt>
                <c:pt idx="19">
                  <c:v>11.741572232954502</c:v>
                </c:pt>
                <c:pt idx="20">
                  <c:v>11.045623747803257</c:v>
                </c:pt>
                <c:pt idx="21">
                  <c:v>4.8847177338524528</c:v>
                </c:pt>
                <c:pt idx="22">
                  <c:v>11.896623154953078</c:v>
                </c:pt>
                <c:pt idx="23">
                  <c:v>12.132807801477986</c:v>
                </c:pt>
                <c:pt idx="24">
                  <c:v>4.3508284186326653</c:v>
                </c:pt>
                <c:pt idx="25">
                  <c:v>9.9306903387750136</c:v>
                </c:pt>
                <c:pt idx="26">
                  <c:v>10.745847406031812</c:v>
                </c:pt>
                <c:pt idx="27">
                  <c:v>4.2996893960086746</c:v>
                </c:pt>
                <c:pt idx="28">
                  <c:v>12.23970794314631</c:v>
                </c:pt>
                <c:pt idx="29">
                  <c:v>12.424425605933189</c:v>
                </c:pt>
                <c:pt idx="30">
                  <c:v>2.9637155656693355</c:v>
                </c:pt>
                <c:pt idx="31">
                  <c:v>8.3700179287974841</c:v>
                </c:pt>
                <c:pt idx="32">
                  <c:v>9.9301997932949888</c:v>
                </c:pt>
                <c:pt idx="33">
                  <c:v>3.8478511760007317</c:v>
                </c:pt>
                <c:pt idx="34">
                  <c:v>9.1341348187273042</c:v>
                </c:pt>
                <c:pt idx="35">
                  <c:v>9.6322348582876689</c:v>
                </c:pt>
                <c:pt idx="36">
                  <c:v>5.3964375025126241</c:v>
                </c:pt>
                <c:pt idx="37">
                  <c:v>11.617160436159152</c:v>
                </c:pt>
                <c:pt idx="38">
                  <c:v>13.657313902303512</c:v>
                </c:pt>
                <c:pt idx="39">
                  <c:v>3.2760897385740009</c:v>
                </c:pt>
                <c:pt idx="40">
                  <c:v>15.103256761852434</c:v>
                </c:pt>
                <c:pt idx="41">
                  <c:v>10.789821851760802</c:v>
                </c:pt>
                <c:pt idx="42">
                  <c:v>6.1121106242071965</c:v>
                </c:pt>
                <c:pt idx="43">
                  <c:v>13.451242012717909</c:v>
                </c:pt>
                <c:pt idx="44">
                  <c:v>14.581038388429738</c:v>
                </c:pt>
                <c:pt idx="45">
                  <c:v>4.7835645164619844</c:v>
                </c:pt>
                <c:pt idx="46">
                  <c:v>11.543809507923456</c:v>
                </c:pt>
                <c:pt idx="47">
                  <c:v>13.283442895395051</c:v>
                </c:pt>
                <c:pt idx="48">
                  <c:v>3.4006990794469418</c:v>
                </c:pt>
                <c:pt idx="49">
                  <c:v>8.2984035152405973</c:v>
                </c:pt>
                <c:pt idx="50">
                  <c:v>10.623668259053956</c:v>
                </c:pt>
                <c:pt idx="51">
                  <c:v>4.782098517349282</c:v>
                </c:pt>
                <c:pt idx="52">
                  <c:v>14.222414184572303</c:v>
                </c:pt>
                <c:pt idx="53">
                  <c:v>14.26652108106472</c:v>
                </c:pt>
                <c:pt idx="54">
                  <c:v>5.4146752889739522</c:v>
                </c:pt>
                <c:pt idx="55">
                  <c:v>12.30152346987555</c:v>
                </c:pt>
                <c:pt idx="56">
                  <c:v>13.864301922388243</c:v>
                </c:pt>
                <c:pt idx="57">
                  <c:v>5.1715994232977565</c:v>
                </c:pt>
                <c:pt idx="58">
                  <c:v>18.080366770478907</c:v>
                </c:pt>
                <c:pt idx="59">
                  <c:v>9.7920185780777302</c:v>
                </c:pt>
                <c:pt idx="60">
                  <c:v>2.8687541003067722</c:v>
                </c:pt>
                <c:pt idx="61">
                  <c:v>10.01642647310261</c:v>
                </c:pt>
                <c:pt idx="62">
                  <c:v>9.4408006256984542</c:v>
                </c:pt>
                <c:pt idx="63">
                  <c:v>5.2062303587034346</c:v>
                </c:pt>
                <c:pt idx="64">
                  <c:v>16.775615248052933</c:v>
                </c:pt>
                <c:pt idx="65">
                  <c:v>12.001351219385755</c:v>
                </c:pt>
                <c:pt idx="66">
                  <c:v>7.6412864031246723</c:v>
                </c:pt>
                <c:pt idx="67">
                  <c:v>14.854214893374214</c:v>
                </c:pt>
                <c:pt idx="68">
                  <c:v>14.627373461644094</c:v>
                </c:pt>
                <c:pt idx="69">
                  <c:v>4.696232119726778</c:v>
                </c:pt>
                <c:pt idx="70">
                  <c:v>11.158144790549489</c:v>
                </c:pt>
                <c:pt idx="71">
                  <c:v>11.082745101948886</c:v>
                </c:pt>
                <c:pt idx="72">
                  <c:v>4.8620889498446056</c:v>
                </c:pt>
                <c:pt idx="73">
                  <c:v>13.761325700903459</c:v>
                </c:pt>
                <c:pt idx="74">
                  <c:v>12.851192578447266</c:v>
                </c:pt>
                <c:pt idx="75">
                  <c:v>3.7324727373737483</c:v>
                </c:pt>
                <c:pt idx="76">
                  <c:v>8.7680253803203154</c:v>
                </c:pt>
                <c:pt idx="77">
                  <c:v>7.6899215708027553</c:v>
                </c:pt>
                <c:pt idx="78">
                  <c:v>4.6692289758801735</c:v>
                </c:pt>
                <c:pt idx="79">
                  <c:v>13.240728112919024</c:v>
                </c:pt>
                <c:pt idx="80">
                  <c:v>13.517453536185867</c:v>
                </c:pt>
                <c:pt idx="81">
                  <c:v>4.0048280531532221</c:v>
                </c:pt>
                <c:pt idx="82">
                  <c:v>12.566114666296738</c:v>
                </c:pt>
                <c:pt idx="83">
                  <c:v>14.934372949664457</c:v>
                </c:pt>
                <c:pt idx="84">
                  <c:v>2.7884067565693713</c:v>
                </c:pt>
                <c:pt idx="85">
                  <c:v>4.6764149383214777</c:v>
                </c:pt>
                <c:pt idx="86">
                  <c:v>9.7125778006459527</c:v>
                </c:pt>
                <c:pt idx="87">
                  <c:v>3.4168539840286947</c:v>
                </c:pt>
                <c:pt idx="88">
                  <c:v>11.725417056871663</c:v>
                </c:pt>
                <c:pt idx="89">
                  <c:v>12.227659801563188</c:v>
                </c:pt>
                <c:pt idx="90">
                  <c:v>3.6643545103194417</c:v>
                </c:pt>
                <c:pt idx="91">
                  <c:v>9.8443274880685756</c:v>
                </c:pt>
                <c:pt idx="92">
                  <c:v>10.927209430317388</c:v>
                </c:pt>
                <c:pt idx="93">
                  <c:v>4.0200412310801434</c:v>
                </c:pt>
                <c:pt idx="94">
                  <c:v>12.035218684358824</c:v>
                </c:pt>
                <c:pt idx="95">
                  <c:v>15.006874895846961</c:v>
                </c:pt>
                <c:pt idx="96">
                  <c:v>4.8317949135839298</c:v>
                </c:pt>
                <c:pt idx="97">
                  <c:v>13.324835506277664</c:v>
                </c:pt>
                <c:pt idx="98">
                  <c:v>14.302609128829776</c:v>
                </c:pt>
                <c:pt idx="99">
                  <c:v>6.9581555860575728</c:v>
                </c:pt>
                <c:pt idx="100">
                  <c:v>12.871746244149422</c:v>
                </c:pt>
                <c:pt idx="101">
                  <c:v>11.591242646555944</c:v>
                </c:pt>
                <c:pt idx="102">
                  <c:v>5.0658978953857057</c:v>
                </c:pt>
                <c:pt idx="103">
                  <c:v>11.259749229425406</c:v>
                </c:pt>
                <c:pt idx="104">
                  <c:v>12.62156079178089</c:v>
                </c:pt>
                <c:pt idx="105">
                  <c:v>7.488539256372456</c:v>
                </c:pt>
                <c:pt idx="106">
                  <c:v>17.844804665774316</c:v>
                </c:pt>
                <c:pt idx="107">
                  <c:v>15.203666821706666</c:v>
                </c:pt>
                <c:pt idx="108">
                  <c:v>4.119081512155395</c:v>
                </c:pt>
                <c:pt idx="109">
                  <c:v>10.218863561284481</c:v>
                </c:pt>
                <c:pt idx="110">
                  <c:v>13.198495628745892</c:v>
                </c:pt>
                <c:pt idx="111">
                  <c:v>4.9189096506646992</c:v>
                </c:pt>
                <c:pt idx="112">
                  <c:v>10.510297774134756</c:v>
                </c:pt>
                <c:pt idx="113">
                  <c:v>10.419136283596746</c:v>
                </c:pt>
                <c:pt idx="114">
                  <c:v>3.1968517586045917</c:v>
                </c:pt>
                <c:pt idx="115">
                  <c:v>8.5788137473022559</c:v>
                </c:pt>
                <c:pt idx="116">
                  <c:v>9.4586834147736081</c:v>
                </c:pt>
                <c:pt idx="117">
                  <c:v>4.1275244033043013</c:v>
                </c:pt>
                <c:pt idx="118">
                  <c:v>15.032768536324085</c:v>
                </c:pt>
                <c:pt idx="119">
                  <c:v>10.032374585433924</c:v>
                </c:pt>
                <c:pt idx="120">
                  <c:v>5.887521885971406</c:v>
                </c:pt>
                <c:pt idx="121">
                  <c:v>12.736932669758474</c:v>
                </c:pt>
                <c:pt idx="122">
                  <c:v>13.139889605815895</c:v>
                </c:pt>
                <c:pt idx="123">
                  <c:v>5.8545246875941173</c:v>
                </c:pt>
                <c:pt idx="124">
                  <c:v>13.002508986253936</c:v>
                </c:pt>
                <c:pt idx="125">
                  <c:v>13.197483806398262</c:v>
                </c:pt>
                <c:pt idx="126">
                  <c:v>5.482759129611785</c:v>
                </c:pt>
                <c:pt idx="127">
                  <c:v>10.43834957784051</c:v>
                </c:pt>
                <c:pt idx="128">
                  <c:v>12.66496673880366</c:v>
                </c:pt>
              </c:numCache>
            </c:numRef>
          </c:xVal>
          <c:yVal>
            <c:numRef>
              <c:f>Sheet5!$I$125:$I$253</c:f>
              <c:numCache>
                <c:formatCode>General</c:formatCode>
                <c:ptCount val="12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18016"/>
        <c:axId val="275688448"/>
      </c:scatterChart>
      <c:valAx>
        <c:axId val="20731801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75688448"/>
        <c:crosses val="autoZero"/>
        <c:crossBetween val="midCat"/>
      </c:valAx>
      <c:valAx>
        <c:axId val="27568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31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Tiller_Max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359667541557308"/>
                  <c:y val="0.21062408865558471"/>
                </c:manualLayout>
              </c:layout>
              <c:numFmt formatCode="General" sourceLinked="0"/>
            </c:trendlineLbl>
          </c:trendline>
          <c:xVal>
            <c:numRef>
              <c:f>Sheet5!$G$2:$G$124</c:f>
              <c:numCache>
                <c:formatCode>0.000</c:formatCode>
                <c:ptCount val="123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</c:numCache>
            </c:numRef>
          </c:xVal>
          <c:yVal>
            <c:numRef>
              <c:f>Sheet5!$H$2:$H$124</c:f>
              <c:numCache>
                <c:formatCode>General</c:formatCode>
                <c:ptCount val="123"/>
                <c:pt idx="0">
                  <c:v>1.8977999999999999</c:v>
                </c:pt>
                <c:pt idx="1">
                  <c:v>2.9803199999999999</c:v>
                </c:pt>
                <c:pt idx="2">
                  <c:v>3.5903</c:v>
                </c:pt>
                <c:pt idx="3">
                  <c:v>1.3855500000000001</c:v>
                </c:pt>
                <c:pt idx="4">
                  <c:v>2.97058</c:v>
                </c:pt>
                <c:pt idx="5">
                  <c:v>3.8361999999999998</c:v>
                </c:pt>
                <c:pt idx="6">
                  <c:v>1.82264</c:v>
                </c:pt>
                <c:pt idx="7">
                  <c:v>3.1310199999999999</c:v>
                </c:pt>
                <c:pt idx="8">
                  <c:v>3.5116900000000002</c:v>
                </c:pt>
                <c:pt idx="9">
                  <c:v>1.47272</c:v>
                </c:pt>
                <c:pt idx="10">
                  <c:v>3.3765499999999999</c:v>
                </c:pt>
                <c:pt idx="11">
                  <c:v>3.3332199999999998</c:v>
                </c:pt>
                <c:pt idx="12">
                  <c:v>2.36226</c:v>
                </c:pt>
                <c:pt idx="13">
                  <c:v>4.4337499999999999</c:v>
                </c:pt>
                <c:pt idx="14">
                  <c:v>4.1358100000000002</c:v>
                </c:pt>
                <c:pt idx="18">
                  <c:v>1.51986</c:v>
                </c:pt>
                <c:pt idx="19">
                  <c:v>4.0482199999999997</c:v>
                </c:pt>
                <c:pt idx="20">
                  <c:v>3.85222</c:v>
                </c:pt>
                <c:pt idx="21">
                  <c:v>1.5437000000000001</c:v>
                </c:pt>
                <c:pt idx="22">
                  <c:v>3.1238199999999998</c:v>
                </c:pt>
                <c:pt idx="23">
                  <c:v>3.1744599999999998</c:v>
                </c:pt>
                <c:pt idx="24">
                  <c:v>1.57673</c:v>
                </c:pt>
                <c:pt idx="25">
                  <c:v>3.5593599999999999</c:v>
                </c:pt>
                <c:pt idx="26">
                  <c:v>3.8897200000000001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Sheet5!$I$1</c:f>
              <c:strCache>
                <c:ptCount val="1"/>
                <c:pt idx="0">
                  <c:v>med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3829221347331583"/>
                  <c:y val="-4.9450277048702244E-2"/>
                </c:manualLayout>
              </c:layout>
              <c:numFmt formatCode="General" sourceLinked="0"/>
            </c:trendlineLbl>
          </c:trendline>
          <c:xVal>
            <c:numRef>
              <c:f>Sheet5!$G$2:$G$124</c:f>
              <c:numCache>
                <c:formatCode>0.000</c:formatCode>
                <c:ptCount val="123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</c:numCache>
            </c:numRef>
          </c:xVal>
          <c:yVal>
            <c:numRef>
              <c:f>Sheet5!$I$2:$I$124</c:f>
              <c:numCache>
                <c:formatCode>General</c:formatCode>
                <c:ptCount val="123"/>
                <c:pt idx="63">
                  <c:v>0.79395300000000002</c:v>
                </c:pt>
                <c:pt idx="64">
                  <c:v>2.8463500000000002</c:v>
                </c:pt>
                <c:pt idx="65">
                  <c:v>3.12974</c:v>
                </c:pt>
                <c:pt idx="66">
                  <c:v>1.0381499999999999</c:v>
                </c:pt>
                <c:pt idx="67">
                  <c:v>2.56629</c:v>
                </c:pt>
                <c:pt idx="68">
                  <c:v>2.6749000000000001</c:v>
                </c:pt>
                <c:pt idx="69">
                  <c:v>0.47093600000000002</c:v>
                </c:pt>
                <c:pt idx="70">
                  <c:v>2.4059300000000001</c:v>
                </c:pt>
                <c:pt idx="71">
                  <c:v>2.8071999999999999</c:v>
                </c:pt>
                <c:pt idx="72">
                  <c:v>0.50573400000000002</c:v>
                </c:pt>
                <c:pt idx="73">
                  <c:v>2.3955500000000001</c:v>
                </c:pt>
                <c:pt idx="74">
                  <c:v>2.5744600000000002</c:v>
                </c:pt>
                <c:pt idx="75">
                  <c:v>0.50551699999999999</c:v>
                </c:pt>
                <c:pt idx="76">
                  <c:v>2.7589399999999999</c:v>
                </c:pt>
                <c:pt idx="77">
                  <c:v>2.6829800000000001</c:v>
                </c:pt>
                <c:pt idx="78">
                  <c:v>0.50390199999999996</c:v>
                </c:pt>
                <c:pt idx="79">
                  <c:v>2.2842600000000002</c:v>
                </c:pt>
                <c:pt idx="80">
                  <c:v>3.31386</c:v>
                </c:pt>
                <c:pt idx="81">
                  <c:v>0.309224</c:v>
                </c:pt>
                <c:pt idx="82">
                  <c:v>2.1115699999999999</c:v>
                </c:pt>
                <c:pt idx="83">
                  <c:v>3.0272000000000001</c:v>
                </c:pt>
                <c:pt idx="84">
                  <c:v>0.56704699999999997</c:v>
                </c:pt>
                <c:pt idx="85">
                  <c:v>2.6556199999999999</c:v>
                </c:pt>
                <c:pt idx="86">
                  <c:v>2.44957</c:v>
                </c:pt>
                <c:pt idx="87">
                  <c:v>1.23939</c:v>
                </c:pt>
                <c:pt idx="88">
                  <c:v>2.5491799999999998</c:v>
                </c:pt>
                <c:pt idx="89">
                  <c:v>2.6603500000000002</c:v>
                </c:pt>
                <c:pt idx="90">
                  <c:v>0.62113300000000005</c:v>
                </c:pt>
                <c:pt idx="91">
                  <c:v>2.1416900000000001</c:v>
                </c:pt>
                <c:pt idx="92">
                  <c:v>2.7606799999999998</c:v>
                </c:pt>
                <c:pt idx="93">
                  <c:v>1.52013</c:v>
                </c:pt>
                <c:pt idx="94">
                  <c:v>2.7889499999999998</c:v>
                </c:pt>
                <c:pt idx="95">
                  <c:v>2.5617399999999999</c:v>
                </c:pt>
                <c:pt idx="96">
                  <c:v>0.20986299999999999</c:v>
                </c:pt>
                <c:pt idx="97">
                  <c:v>2.0071099999999999</c:v>
                </c:pt>
                <c:pt idx="98">
                  <c:v>2.8807399999999999</c:v>
                </c:pt>
                <c:pt idx="99">
                  <c:v>0.74617199999999995</c:v>
                </c:pt>
                <c:pt idx="100">
                  <c:v>2.3506300000000002</c:v>
                </c:pt>
                <c:pt idx="101">
                  <c:v>2.6863800000000002</c:v>
                </c:pt>
                <c:pt idx="102">
                  <c:v>0.81569800000000003</c:v>
                </c:pt>
                <c:pt idx="103">
                  <c:v>2.10365</c:v>
                </c:pt>
                <c:pt idx="104">
                  <c:v>2.8732600000000001</c:v>
                </c:pt>
                <c:pt idx="105">
                  <c:v>0.75692800000000005</c:v>
                </c:pt>
                <c:pt idx="106">
                  <c:v>2.7832300000000001</c:v>
                </c:pt>
                <c:pt idx="107">
                  <c:v>2.9266899999999998</c:v>
                </c:pt>
                <c:pt idx="108">
                  <c:v>0.76613299999999995</c:v>
                </c:pt>
                <c:pt idx="109">
                  <c:v>2.2845300000000002</c:v>
                </c:pt>
                <c:pt idx="110">
                  <c:v>2.6428799999999999</c:v>
                </c:pt>
                <c:pt idx="114">
                  <c:v>1.45451</c:v>
                </c:pt>
                <c:pt idx="115">
                  <c:v>2.6631300000000002</c:v>
                </c:pt>
                <c:pt idx="116">
                  <c:v>2.9445600000000001</c:v>
                </c:pt>
                <c:pt idx="117">
                  <c:v>1.10904</c:v>
                </c:pt>
                <c:pt idx="118">
                  <c:v>2.31846</c:v>
                </c:pt>
                <c:pt idx="119">
                  <c:v>3.2994599999999998</c:v>
                </c:pt>
                <c:pt idx="120">
                  <c:v>0.96813300000000002</c:v>
                </c:pt>
                <c:pt idx="121">
                  <c:v>2.3256700000000001</c:v>
                </c:pt>
                <c:pt idx="122">
                  <c:v>2.6133600000000001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Sheet5!$J$1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9.1069991251093607E-2"/>
                  <c:y val="0.25687263050452025"/>
                </c:manualLayout>
              </c:layout>
              <c:numFmt formatCode="General" sourceLinked="0"/>
            </c:trendlineLbl>
          </c:trendline>
          <c:xVal>
            <c:numRef>
              <c:f>Sheet5!$G$2:$G$124</c:f>
              <c:numCache>
                <c:formatCode>0.000</c:formatCode>
                <c:ptCount val="123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</c:numCache>
            </c:numRef>
          </c:xVal>
          <c:yVal>
            <c:numRef>
              <c:f>Sheet5!$J$2:$J$124</c:f>
              <c:numCache>
                <c:formatCode>General</c:formatCode>
                <c:ptCount val="123"/>
                <c:pt idx="27">
                  <c:v>0.50096099999999999</c:v>
                </c:pt>
                <c:pt idx="28">
                  <c:v>1.8723000000000001</c:v>
                </c:pt>
                <c:pt idx="29">
                  <c:v>2.1168499999999999</c:v>
                </c:pt>
                <c:pt idx="30">
                  <c:v>0.38212600000000002</c:v>
                </c:pt>
                <c:pt idx="31">
                  <c:v>1.95051</c:v>
                </c:pt>
                <c:pt idx="32">
                  <c:v>2.6185399999999999</c:v>
                </c:pt>
                <c:pt idx="33">
                  <c:v>0.12609500000000001</c:v>
                </c:pt>
                <c:pt idx="34">
                  <c:v>2.0981399999999999</c:v>
                </c:pt>
                <c:pt idx="35">
                  <c:v>2.03437</c:v>
                </c:pt>
                <c:pt idx="36">
                  <c:v>-0.34340599999999999</c:v>
                </c:pt>
                <c:pt idx="37">
                  <c:v>0.80469299999999999</c:v>
                </c:pt>
                <c:pt idx="38">
                  <c:v>1.00631</c:v>
                </c:pt>
                <c:pt idx="39">
                  <c:v>0.34956100000000001</c:v>
                </c:pt>
                <c:pt idx="40">
                  <c:v>2.0052699999999999</c:v>
                </c:pt>
                <c:pt idx="41">
                  <c:v>2.0516800000000002</c:v>
                </c:pt>
                <c:pt idx="42">
                  <c:v>0.38152000000000003</c:v>
                </c:pt>
                <c:pt idx="43">
                  <c:v>1.9875700000000001</c:v>
                </c:pt>
                <c:pt idx="44">
                  <c:v>1.3546199999999999</c:v>
                </c:pt>
                <c:pt idx="45">
                  <c:v>-7.3337100000000002E-3</c:v>
                </c:pt>
                <c:pt idx="46">
                  <c:v>1.74868</c:v>
                </c:pt>
                <c:pt idx="47">
                  <c:v>2.3302399999999999</c:v>
                </c:pt>
                <c:pt idx="48">
                  <c:v>-8.5071300000000002E-2</c:v>
                </c:pt>
                <c:pt idx="49">
                  <c:v>1.0803199999999999</c:v>
                </c:pt>
                <c:pt idx="50">
                  <c:v>0.85473200000000005</c:v>
                </c:pt>
                <c:pt idx="51">
                  <c:v>0.66225800000000001</c:v>
                </c:pt>
                <c:pt idx="52">
                  <c:v>2.5931199999999999</c:v>
                </c:pt>
                <c:pt idx="53">
                  <c:v>2.54636</c:v>
                </c:pt>
                <c:pt idx="54">
                  <c:v>6.7586900000000005E-2</c:v>
                </c:pt>
                <c:pt idx="55">
                  <c:v>1.57978</c:v>
                </c:pt>
                <c:pt idx="56">
                  <c:v>2.1246</c:v>
                </c:pt>
                <c:pt idx="57">
                  <c:v>0.10924300000000001</c:v>
                </c:pt>
                <c:pt idx="58">
                  <c:v>2.34781</c:v>
                </c:pt>
                <c:pt idx="59">
                  <c:v>2.0020199999999999</c:v>
                </c:pt>
                <c:pt idx="60">
                  <c:v>-0.13123699999999999</c:v>
                </c:pt>
                <c:pt idx="61">
                  <c:v>1.47281</c:v>
                </c:pt>
                <c:pt idx="62">
                  <c:v>1.1564099999999999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Sheet5!$K$1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Sheet5!$G$2:$G$124</c:f>
              <c:numCache>
                <c:formatCode>0.000</c:formatCode>
                <c:ptCount val="123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</c:numCache>
            </c:numRef>
          </c:xVal>
          <c:yVal>
            <c:numRef>
              <c:f>Sheet5!$K$2:$K$124</c:f>
              <c:numCache>
                <c:formatCode>General</c:formatCode>
                <c:ptCount val="123"/>
                <c:pt idx="15">
                  <c:v>2.8413300000000001</c:v>
                </c:pt>
                <c:pt idx="16">
                  <c:v>4.3986400000000003</c:v>
                </c:pt>
                <c:pt idx="17">
                  <c:v>4.5019900000000002</c:v>
                </c:pt>
                <c:pt idx="111">
                  <c:v>1.7192499999999999</c:v>
                </c:pt>
                <c:pt idx="112">
                  <c:v>3.1390199999999999</c:v>
                </c:pt>
                <c:pt idx="113">
                  <c:v>3.9078900000000001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384768"/>
        <c:axId val="276415232"/>
      </c:scatterChart>
      <c:valAx>
        <c:axId val="27638476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76415232"/>
        <c:crosses val="autoZero"/>
        <c:crossBetween val="midCat"/>
      </c:valAx>
      <c:valAx>
        <c:axId val="27641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7638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data IND AUS'!$AA$6</c:f>
              <c:strCache>
                <c:ptCount val="1"/>
                <c:pt idx="0">
                  <c:v>Tn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4583552055993"/>
                  <c:y val="-0.18091462525517643"/>
                </c:manualLayout>
              </c:layout>
              <c:numFmt formatCode="General" sourceLinked="0"/>
            </c:trendlineLbl>
          </c:trendline>
          <c:xVal>
            <c:numRef>
              <c:f>'all data IND AUS'!$Z$7:$Z$37</c:f>
              <c:numCache>
                <c:formatCode>General</c:formatCode>
                <c:ptCount val="31"/>
                <c:pt idx="0">
                  <c:v>10.955533327084559</c:v>
                </c:pt>
                <c:pt idx="1">
                  <c:v>10.195678689281046</c:v>
                </c:pt>
                <c:pt idx="2">
                  <c:v>9.2578224649856775</c:v>
                </c:pt>
                <c:pt idx="3">
                  <c:v>8.3036480167003273</c:v>
                </c:pt>
                <c:pt idx="4">
                  <c:v>16.172699554605455</c:v>
                </c:pt>
                <c:pt idx="5">
                  <c:v>16.493036662164101</c:v>
                </c:pt>
                <c:pt idx="6">
                  <c:v>14.259924287003127</c:v>
                </c:pt>
                <c:pt idx="7">
                  <c:v>13.907225991908611</c:v>
                </c:pt>
                <c:pt idx="8">
                  <c:v>11.063967857331617</c:v>
                </c:pt>
                <c:pt idx="9">
                  <c:v>13.142631489962252</c:v>
                </c:pt>
                <c:pt idx="10">
                  <c:v>10.338169510319537</c:v>
                </c:pt>
                <c:pt idx="11">
                  <c:v>7.1769622244920344</c:v>
                </c:pt>
                <c:pt idx="12">
                  <c:v>6.7112754926200244</c:v>
                </c:pt>
                <c:pt idx="13">
                  <c:v>7.2474399996299095</c:v>
                </c:pt>
                <c:pt idx="14">
                  <c:v>6.1814661737692953</c:v>
                </c:pt>
                <c:pt idx="15">
                  <c:v>7.8272630642358925</c:v>
                </c:pt>
                <c:pt idx="16">
                  <c:v>9.2339624771404782</c:v>
                </c:pt>
                <c:pt idx="17">
                  <c:v>5.9426967000263575</c:v>
                </c:pt>
                <c:pt idx="18">
                  <c:v>5.5112859161248533</c:v>
                </c:pt>
                <c:pt idx="19">
                  <c:v>5.8979417361405186</c:v>
                </c:pt>
                <c:pt idx="20">
                  <c:v>5.6495271106857476</c:v>
                </c:pt>
                <c:pt idx="21">
                  <c:v>6.1708003359806236</c:v>
                </c:pt>
                <c:pt idx="22">
                  <c:v>7.3625974661899587</c:v>
                </c:pt>
                <c:pt idx="23">
                  <c:v>8.9777721929803906</c:v>
                </c:pt>
                <c:pt idx="24">
                  <c:v>7.8563616567627168</c:v>
                </c:pt>
                <c:pt idx="25">
                  <c:v>7.4875708287547225</c:v>
                </c:pt>
                <c:pt idx="26">
                  <c:v>6.9539887589785137</c:v>
                </c:pt>
                <c:pt idx="27">
                  <c:v>8.0277437052846707</c:v>
                </c:pt>
                <c:pt idx="28">
                  <c:v>7.3550028414789281</c:v>
                </c:pt>
                <c:pt idx="29">
                  <c:v>6.8808628138007872</c:v>
                </c:pt>
                <c:pt idx="30">
                  <c:v>6.8479004837283934</c:v>
                </c:pt>
              </c:numCache>
            </c:numRef>
          </c:xVal>
          <c:yVal>
            <c:numRef>
              <c:f>'all data IND AUS'!$AA$7:$AA$37</c:f>
              <c:numCache>
                <c:formatCode>General</c:formatCode>
                <c:ptCount val="31"/>
                <c:pt idx="0">
                  <c:v>6.6363636363636367</c:v>
                </c:pt>
                <c:pt idx="1">
                  <c:v>6.2</c:v>
                </c:pt>
                <c:pt idx="2">
                  <c:v>6.416666666666667</c:v>
                </c:pt>
                <c:pt idx="3">
                  <c:v>5.5454545454545459</c:v>
                </c:pt>
                <c:pt idx="4">
                  <c:v>7.666666666666667</c:v>
                </c:pt>
                <c:pt idx="5">
                  <c:v>8.3333333333333339</c:v>
                </c:pt>
                <c:pt idx="6">
                  <c:v>8.1666666666666661</c:v>
                </c:pt>
                <c:pt idx="7">
                  <c:v>7.5</c:v>
                </c:pt>
                <c:pt idx="8">
                  <c:v>5.5</c:v>
                </c:pt>
                <c:pt idx="9">
                  <c:v>5.5</c:v>
                </c:pt>
                <c:pt idx="10">
                  <c:v>4.3</c:v>
                </c:pt>
                <c:pt idx="11">
                  <c:v>4</c:v>
                </c:pt>
                <c:pt idx="12">
                  <c:v>4.4000000000000004</c:v>
                </c:pt>
                <c:pt idx="13">
                  <c:v>4</c:v>
                </c:pt>
                <c:pt idx="14">
                  <c:v>4</c:v>
                </c:pt>
                <c:pt idx="15">
                  <c:v>4.5</c:v>
                </c:pt>
                <c:pt idx="16">
                  <c:v>4.166666666666667</c:v>
                </c:pt>
                <c:pt idx="17">
                  <c:v>3</c:v>
                </c:pt>
                <c:pt idx="18">
                  <c:v>3.6666666666666665</c:v>
                </c:pt>
                <c:pt idx="19">
                  <c:v>2.4</c:v>
                </c:pt>
                <c:pt idx="20">
                  <c:v>3.5</c:v>
                </c:pt>
                <c:pt idx="21">
                  <c:v>3.5</c:v>
                </c:pt>
                <c:pt idx="22">
                  <c:v>3.8333333333333335</c:v>
                </c:pt>
                <c:pt idx="23">
                  <c:v>5.2</c:v>
                </c:pt>
                <c:pt idx="24">
                  <c:v>4</c:v>
                </c:pt>
                <c:pt idx="25">
                  <c:v>5</c:v>
                </c:pt>
                <c:pt idx="26">
                  <c:v>4.833333333333333</c:v>
                </c:pt>
                <c:pt idx="27">
                  <c:v>3.2</c:v>
                </c:pt>
                <c:pt idx="28">
                  <c:v>2.6</c:v>
                </c:pt>
                <c:pt idx="29">
                  <c:v>3.6666666666666665</c:v>
                </c:pt>
                <c:pt idx="30">
                  <c:v>3.1666666666666665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19552"/>
        <c:axId val="170038016"/>
      </c:scatterChart>
      <c:valAx>
        <c:axId val="1701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38016"/>
        <c:crosses val="autoZero"/>
        <c:crossBetween val="midCat"/>
      </c:valAx>
      <c:valAx>
        <c:axId val="17003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11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47208279209494E-2"/>
          <c:y val="6.6360845101779864E-2"/>
          <c:w val="0.8447613960727558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data IND AUS'!$I$3</c:f>
              <c:strCache>
                <c:ptCount val="1"/>
                <c:pt idx="0">
                  <c:v>PM_IND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AUS'!$I$4:$I$172</c:f>
              <c:numCache>
                <c:formatCode>General</c:formatCode>
                <c:ptCount val="169"/>
                <c:pt idx="123">
                  <c:v>6.6363636363636367</c:v>
                </c:pt>
                <c:pt idx="124">
                  <c:v>6.2</c:v>
                </c:pt>
                <c:pt idx="125">
                  <c:v>6.416666666666667</c:v>
                </c:pt>
                <c:pt idx="126">
                  <c:v>5.5454545454545459</c:v>
                </c:pt>
                <c:pt idx="127">
                  <c:v>7.666666666666667</c:v>
                </c:pt>
                <c:pt idx="128">
                  <c:v>8.3333333333333339</c:v>
                </c:pt>
                <c:pt idx="129">
                  <c:v>8.1666666666666661</c:v>
                </c:pt>
                <c:pt idx="130">
                  <c:v>7.5</c:v>
                </c:pt>
                <c:pt idx="131">
                  <c:v>5.5</c:v>
                </c:pt>
                <c:pt idx="132">
                  <c:v>5.5</c:v>
                </c:pt>
                <c:pt idx="133">
                  <c:v>4.3</c:v>
                </c:pt>
                <c:pt idx="134">
                  <c:v>4</c:v>
                </c:pt>
                <c:pt idx="135">
                  <c:v>4.4000000000000004</c:v>
                </c:pt>
                <c:pt idx="136">
                  <c:v>4</c:v>
                </c:pt>
                <c:pt idx="137">
                  <c:v>4</c:v>
                </c:pt>
                <c:pt idx="138">
                  <c:v>4.5</c:v>
                </c:pt>
                <c:pt idx="139">
                  <c:v>4.166666666666667</c:v>
                </c:pt>
                <c:pt idx="140">
                  <c:v>3</c:v>
                </c:pt>
                <c:pt idx="141">
                  <c:v>3.6666666666666665</c:v>
                </c:pt>
                <c:pt idx="142">
                  <c:v>2.4</c:v>
                </c:pt>
                <c:pt idx="143">
                  <c:v>3.5</c:v>
                </c:pt>
                <c:pt idx="144">
                  <c:v>3.5</c:v>
                </c:pt>
                <c:pt idx="145">
                  <c:v>3.8333333333333335</c:v>
                </c:pt>
                <c:pt idx="146">
                  <c:v>5.2</c:v>
                </c:pt>
                <c:pt idx="147">
                  <c:v>4</c:v>
                </c:pt>
                <c:pt idx="148">
                  <c:v>5</c:v>
                </c:pt>
                <c:pt idx="149">
                  <c:v>4.833333333333333</c:v>
                </c:pt>
                <c:pt idx="150">
                  <c:v>3.2</c:v>
                </c:pt>
                <c:pt idx="151">
                  <c:v>2.6</c:v>
                </c:pt>
                <c:pt idx="152">
                  <c:v>3.6666666666666665</c:v>
                </c:pt>
                <c:pt idx="153">
                  <c:v>3.1666666666666665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data IND AUS'!$J$3</c:f>
              <c:strCache>
                <c:ptCount val="1"/>
                <c:pt idx="0">
                  <c:v>SG_IND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AUS'!$J$4:$J$172</c:f>
              <c:numCache>
                <c:formatCode>General</c:formatCode>
                <c:ptCount val="169"/>
                <c:pt idx="154">
                  <c:v>2.8958333333333335</c:v>
                </c:pt>
                <c:pt idx="155">
                  <c:v>2.7083333333333335</c:v>
                </c:pt>
                <c:pt idx="156">
                  <c:v>2.0208333333333335</c:v>
                </c:pt>
                <c:pt idx="157">
                  <c:v>2.2916666666666665</c:v>
                </c:pt>
                <c:pt idx="158">
                  <c:v>1.75</c:v>
                </c:pt>
                <c:pt idx="159">
                  <c:v>2.5416666666666665</c:v>
                </c:pt>
                <c:pt idx="160">
                  <c:v>2.6458333333333335</c:v>
                </c:pt>
                <c:pt idx="161">
                  <c:v>2</c:v>
                </c:pt>
                <c:pt idx="162">
                  <c:v>2.4166666666666665</c:v>
                </c:pt>
                <c:pt idx="163">
                  <c:v>1.9791666666666667</c:v>
                </c:pt>
                <c:pt idx="164">
                  <c:v>2.6875</c:v>
                </c:pt>
                <c:pt idx="165">
                  <c:v>2.8125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data IND AUS'!$K$3</c:f>
              <c:strCache>
                <c:ptCount val="1"/>
                <c:pt idx="0">
                  <c:v>SG_AUS_LOW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AUS'!$K$4:$K$172</c:f>
              <c:numCache>
                <c:formatCode>General</c:formatCode>
                <c:ptCount val="169"/>
                <c:pt idx="27">
                  <c:v>0.50096099999999999</c:v>
                </c:pt>
                <c:pt idx="28">
                  <c:v>1.8723000000000001</c:v>
                </c:pt>
                <c:pt idx="29">
                  <c:v>2.1168499999999999</c:v>
                </c:pt>
                <c:pt idx="30">
                  <c:v>0.38212600000000002</c:v>
                </c:pt>
                <c:pt idx="31">
                  <c:v>1.95051</c:v>
                </c:pt>
                <c:pt idx="32">
                  <c:v>2.6185399999999999</c:v>
                </c:pt>
                <c:pt idx="33">
                  <c:v>0.12609500000000001</c:v>
                </c:pt>
                <c:pt idx="34">
                  <c:v>2.0981399999999999</c:v>
                </c:pt>
                <c:pt idx="35">
                  <c:v>2.03437</c:v>
                </c:pt>
                <c:pt idx="36">
                  <c:v>-0.34340599999999999</c:v>
                </c:pt>
                <c:pt idx="37">
                  <c:v>0.80469299999999999</c:v>
                </c:pt>
                <c:pt idx="38">
                  <c:v>1.00631</c:v>
                </c:pt>
                <c:pt idx="39">
                  <c:v>0.34956100000000001</c:v>
                </c:pt>
                <c:pt idx="40">
                  <c:v>2.0052699999999999</c:v>
                </c:pt>
                <c:pt idx="41">
                  <c:v>2.0516800000000002</c:v>
                </c:pt>
                <c:pt idx="42">
                  <c:v>0.38152000000000003</c:v>
                </c:pt>
                <c:pt idx="43">
                  <c:v>1.9875700000000001</c:v>
                </c:pt>
                <c:pt idx="44">
                  <c:v>1.3546199999999999</c:v>
                </c:pt>
                <c:pt idx="45">
                  <c:v>-7.3337100000000002E-3</c:v>
                </c:pt>
                <c:pt idx="46">
                  <c:v>1.74868</c:v>
                </c:pt>
                <c:pt idx="47">
                  <c:v>2.3302399999999999</c:v>
                </c:pt>
                <c:pt idx="48">
                  <c:v>-8.5071300000000002E-2</c:v>
                </c:pt>
                <c:pt idx="49">
                  <c:v>1.0803199999999999</c:v>
                </c:pt>
                <c:pt idx="50">
                  <c:v>0.85473200000000005</c:v>
                </c:pt>
                <c:pt idx="51">
                  <c:v>0.66225800000000001</c:v>
                </c:pt>
                <c:pt idx="52">
                  <c:v>2.5931199999999999</c:v>
                </c:pt>
                <c:pt idx="53">
                  <c:v>2.54636</c:v>
                </c:pt>
                <c:pt idx="54">
                  <c:v>6.7586900000000005E-2</c:v>
                </c:pt>
                <c:pt idx="55">
                  <c:v>1.57978</c:v>
                </c:pt>
                <c:pt idx="56">
                  <c:v>2.1246</c:v>
                </c:pt>
                <c:pt idx="57">
                  <c:v>0.10924300000000001</c:v>
                </c:pt>
                <c:pt idx="58">
                  <c:v>2.34781</c:v>
                </c:pt>
                <c:pt idx="59">
                  <c:v>2.0020199999999999</c:v>
                </c:pt>
                <c:pt idx="60">
                  <c:v>-0.13123699999999999</c:v>
                </c:pt>
                <c:pt idx="61">
                  <c:v>1.47281</c:v>
                </c:pt>
                <c:pt idx="62">
                  <c:v>1.1564099999999999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 data IND AUS'!$L$3</c:f>
              <c:strCache>
                <c:ptCount val="1"/>
                <c:pt idx="0">
                  <c:v>SG_AUS_MED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AUS'!$L$4:$L$172</c:f>
              <c:numCache>
                <c:formatCode>General</c:formatCode>
                <c:ptCount val="169"/>
                <c:pt idx="63">
                  <c:v>0.79395300000000002</c:v>
                </c:pt>
                <c:pt idx="64">
                  <c:v>2.8463500000000002</c:v>
                </c:pt>
                <c:pt idx="65">
                  <c:v>3.12974</c:v>
                </c:pt>
                <c:pt idx="66">
                  <c:v>1.0381499999999999</c:v>
                </c:pt>
                <c:pt idx="67">
                  <c:v>2.56629</c:v>
                </c:pt>
                <c:pt idx="68">
                  <c:v>2.6749000000000001</c:v>
                </c:pt>
                <c:pt idx="69">
                  <c:v>0.47093600000000002</c:v>
                </c:pt>
                <c:pt idx="70">
                  <c:v>2.4059300000000001</c:v>
                </c:pt>
                <c:pt idx="71">
                  <c:v>2.8071999999999999</c:v>
                </c:pt>
                <c:pt idx="72">
                  <c:v>0.50573400000000002</c:v>
                </c:pt>
                <c:pt idx="73">
                  <c:v>2.3955500000000001</c:v>
                </c:pt>
                <c:pt idx="74">
                  <c:v>2.5744600000000002</c:v>
                </c:pt>
                <c:pt idx="75">
                  <c:v>0.50551699999999999</c:v>
                </c:pt>
                <c:pt idx="76">
                  <c:v>2.7589399999999999</c:v>
                </c:pt>
                <c:pt idx="77">
                  <c:v>2.6829800000000001</c:v>
                </c:pt>
                <c:pt idx="78">
                  <c:v>0.50390199999999996</c:v>
                </c:pt>
                <c:pt idx="79">
                  <c:v>2.2842600000000002</c:v>
                </c:pt>
                <c:pt idx="80">
                  <c:v>3.31386</c:v>
                </c:pt>
                <c:pt idx="81">
                  <c:v>0.309224</c:v>
                </c:pt>
                <c:pt idx="82">
                  <c:v>2.1115699999999999</c:v>
                </c:pt>
                <c:pt idx="83">
                  <c:v>3.0272000000000001</c:v>
                </c:pt>
                <c:pt idx="84">
                  <c:v>0.56704699999999997</c:v>
                </c:pt>
                <c:pt idx="85">
                  <c:v>2.6556199999999999</c:v>
                </c:pt>
                <c:pt idx="86">
                  <c:v>2.44957</c:v>
                </c:pt>
                <c:pt idx="87">
                  <c:v>1.23939</c:v>
                </c:pt>
                <c:pt idx="88">
                  <c:v>2.5491799999999998</c:v>
                </c:pt>
                <c:pt idx="89">
                  <c:v>2.6603500000000002</c:v>
                </c:pt>
                <c:pt idx="90">
                  <c:v>0.62113300000000005</c:v>
                </c:pt>
                <c:pt idx="91">
                  <c:v>2.1416900000000001</c:v>
                </c:pt>
                <c:pt idx="92">
                  <c:v>2.7606799999999998</c:v>
                </c:pt>
                <c:pt idx="93">
                  <c:v>1.52013</c:v>
                </c:pt>
                <c:pt idx="94">
                  <c:v>2.7889499999999998</c:v>
                </c:pt>
                <c:pt idx="95">
                  <c:v>2.5617399999999999</c:v>
                </c:pt>
                <c:pt idx="96">
                  <c:v>0.20986299999999999</c:v>
                </c:pt>
                <c:pt idx="97">
                  <c:v>2.0071099999999999</c:v>
                </c:pt>
                <c:pt idx="98">
                  <c:v>2.8807399999999999</c:v>
                </c:pt>
                <c:pt idx="99">
                  <c:v>0.74617199999999995</c:v>
                </c:pt>
                <c:pt idx="100">
                  <c:v>2.3506300000000002</c:v>
                </c:pt>
                <c:pt idx="101">
                  <c:v>2.6863800000000002</c:v>
                </c:pt>
                <c:pt idx="102">
                  <c:v>0.81569800000000003</c:v>
                </c:pt>
                <c:pt idx="103">
                  <c:v>2.10365</c:v>
                </c:pt>
                <c:pt idx="104">
                  <c:v>2.8732600000000001</c:v>
                </c:pt>
                <c:pt idx="105">
                  <c:v>0.75692800000000005</c:v>
                </c:pt>
                <c:pt idx="106">
                  <c:v>2.7832300000000001</c:v>
                </c:pt>
                <c:pt idx="107">
                  <c:v>2.9266899999999998</c:v>
                </c:pt>
                <c:pt idx="108">
                  <c:v>0.76613299999999995</c:v>
                </c:pt>
                <c:pt idx="109">
                  <c:v>2.2845300000000002</c:v>
                </c:pt>
                <c:pt idx="110">
                  <c:v>2.6428799999999999</c:v>
                </c:pt>
                <c:pt idx="114">
                  <c:v>1.45451</c:v>
                </c:pt>
                <c:pt idx="115">
                  <c:v>2.6631300000000002</c:v>
                </c:pt>
                <c:pt idx="116">
                  <c:v>2.9445600000000001</c:v>
                </c:pt>
                <c:pt idx="117">
                  <c:v>1.10904</c:v>
                </c:pt>
                <c:pt idx="118">
                  <c:v>2.31846</c:v>
                </c:pt>
                <c:pt idx="119">
                  <c:v>3.2994599999999998</c:v>
                </c:pt>
                <c:pt idx="120">
                  <c:v>0.96813300000000002</c:v>
                </c:pt>
                <c:pt idx="121">
                  <c:v>2.3256700000000001</c:v>
                </c:pt>
                <c:pt idx="122">
                  <c:v>2.6133600000000001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 data IND AUS'!$M$3</c:f>
              <c:strCache>
                <c:ptCount val="1"/>
                <c:pt idx="0">
                  <c:v>SG_AUS_high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AUS'!$M$4:$M$172</c:f>
              <c:numCache>
                <c:formatCode>General</c:formatCode>
                <c:ptCount val="169"/>
                <c:pt idx="0">
                  <c:v>1.8977999999999999</c:v>
                </c:pt>
                <c:pt idx="1">
                  <c:v>2.9803199999999999</c:v>
                </c:pt>
                <c:pt idx="2">
                  <c:v>3.5903</c:v>
                </c:pt>
                <c:pt idx="3">
                  <c:v>1.3855500000000001</c:v>
                </c:pt>
                <c:pt idx="4">
                  <c:v>2.97058</c:v>
                </c:pt>
                <c:pt idx="5">
                  <c:v>3.8361999999999998</c:v>
                </c:pt>
                <c:pt idx="6">
                  <c:v>1.82264</c:v>
                </c:pt>
                <c:pt idx="7">
                  <c:v>3.1310199999999999</c:v>
                </c:pt>
                <c:pt idx="8">
                  <c:v>3.5116900000000002</c:v>
                </c:pt>
                <c:pt idx="9">
                  <c:v>1.47272</c:v>
                </c:pt>
                <c:pt idx="10">
                  <c:v>3.3765499999999999</c:v>
                </c:pt>
                <c:pt idx="11">
                  <c:v>3.3332199999999998</c:v>
                </c:pt>
                <c:pt idx="12">
                  <c:v>2.36226</c:v>
                </c:pt>
                <c:pt idx="13">
                  <c:v>4.4337499999999999</c:v>
                </c:pt>
                <c:pt idx="14">
                  <c:v>4.1358100000000002</c:v>
                </c:pt>
                <c:pt idx="18">
                  <c:v>1.51986</c:v>
                </c:pt>
                <c:pt idx="19">
                  <c:v>4.0482199999999997</c:v>
                </c:pt>
                <c:pt idx="20">
                  <c:v>3.85222</c:v>
                </c:pt>
                <c:pt idx="21">
                  <c:v>1.5437000000000001</c:v>
                </c:pt>
                <c:pt idx="22">
                  <c:v>3.1238199999999998</c:v>
                </c:pt>
                <c:pt idx="23">
                  <c:v>3.1744599999999998</c:v>
                </c:pt>
                <c:pt idx="24">
                  <c:v>1.57673</c:v>
                </c:pt>
                <c:pt idx="25">
                  <c:v>3.5593599999999999</c:v>
                </c:pt>
                <c:pt idx="26">
                  <c:v>3.8897200000000001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 data IND AUS'!$N$3</c:f>
              <c:strCache>
                <c:ptCount val="1"/>
                <c:pt idx="0">
                  <c:v>SG_AUS_veryhigh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AUS'!$N$4:$N$172</c:f>
              <c:numCache>
                <c:formatCode>General</c:formatCode>
                <c:ptCount val="169"/>
                <c:pt idx="166">
                  <c:v>2.8413300000000001</c:v>
                </c:pt>
                <c:pt idx="167">
                  <c:v>4.3986400000000003</c:v>
                </c:pt>
                <c:pt idx="168">
                  <c:v>4.5019900000000002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 data IND AUS'!$O$3</c:f>
              <c:strCache>
                <c:ptCount val="1"/>
                <c:pt idx="0">
                  <c:v>PM_IND_low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 IND AUS'!$H$4:$H$172</c:f>
              <c:numCache>
                <c:formatCode>0.000</c:formatCode>
                <c:ptCount val="169"/>
                <c:pt idx="0">
                  <c:v>6.5552689548480334</c:v>
                </c:pt>
                <c:pt idx="1">
                  <c:v>11.179527409669875</c:v>
                </c:pt>
                <c:pt idx="2">
                  <c:v>12.585468902067259</c:v>
                </c:pt>
                <c:pt idx="3">
                  <c:v>2.9117489293104541</c:v>
                </c:pt>
                <c:pt idx="4">
                  <c:v>8.4708271136069531</c:v>
                </c:pt>
                <c:pt idx="5">
                  <c:v>9.1443170701609411</c:v>
                </c:pt>
                <c:pt idx="6">
                  <c:v>5.8830890700363367</c:v>
                </c:pt>
                <c:pt idx="7">
                  <c:v>9.9977940279071387</c:v>
                </c:pt>
                <c:pt idx="8">
                  <c:v>10.882537626344375</c:v>
                </c:pt>
                <c:pt idx="9">
                  <c:v>4.9154179655596932</c:v>
                </c:pt>
                <c:pt idx="10">
                  <c:v>11.062101610822486</c:v>
                </c:pt>
                <c:pt idx="11">
                  <c:v>9.9197054894405525</c:v>
                </c:pt>
                <c:pt idx="12">
                  <c:v>4.925502621155351</c:v>
                </c:pt>
                <c:pt idx="13">
                  <c:v>11.961674754587962</c:v>
                </c:pt>
                <c:pt idx="14">
                  <c:v>12.097343631487112</c:v>
                </c:pt>
                <c:pt idx="15">
                  <c:v>3.1267246818303942</c:v>
                </c:pt>
                <c:pt idx="16">
                  <c:v>8.902694587630819</c:v>
                </c:pt>
                <c:pt idx="17">
                  <c:v>8.1371201393144421</c:v>
                </c:pt>
                <c:pt idx="18">
                  <c:v>4.0646633143621322</c:v>
                </c:pt>
                <c:pt idx="19">
                  <c:v>12.862009904887861</c:v>
                </c:pt>
                <c:pt idx="20">
                  <c:v>10.790605153544417</c:v>
                </c:pt>
                <c:pt idx="21">
                  <c:v>4.8677457700127187</c:v>
                </c:pt>
                <c:pt idx="22">
                  <c:v>8.7840462137766409</c:v>
                </c:pt>
                <c:pt idx="23">
                  <c:v>10.180894855642201</c:v>
                </c:pt>
                <c:pt idx="24">
                  <c:v>5.098055719681037</c:v>
                </c:pt>
                <c:pt idx="25">
                  <c:v>10.524988810775813</c:v>
                </c:pt>
                <c:pt idx="26">
                  <c:v>9.3001091941437579</c:v>
                </c:pt>
                <c:pt idx="27">
                  <c:v>4.4260487566961881</c:v>
                </c:pt>
                <c:pt idx="28">
                  <c:v>14.892826406342815</c:v>
                </c:pt>
                <c:pt idx="29">
                  <c:v>14.689947610803678</c:v>
                </c:pt>
                <c:pt idx="30">
                  <c:v>5.6102893015392956</c:v>
                </c:pt>
                <c:pt idx="31">
                  <c:v>12.045706376820464</c:v>
                </c:pt>
                <c:pt idx="32">
                  <c:v>14.834829983846586</c:v>
                </c:pt>
                <c:pt idx="33">
                  <c:v>3.0623274580776516</c:v>
                </c:pt>
                <c:pt idx="34">
                  <c:v>12.86563663228999</c:v>
                </c:pt>
                <c:pt idx="35">
                  <c:v>10.618370954362806</c:v>
                </c:pt>
                <c:pt idx="36">
                  <c:v>3.9012077476345377</c:v>
                </c:pt>
                <c:pt idx="37">
                  <c:v>7.3220356802826965</c:v>
                </c:pt>
                <c:pt idx="38">
                  <c:v>8.312195523940801</c:v>
                </c:pt>
                <c:pt idx="39">
                  <c:v>6.5087423290415325</c:v>
                </c:pt>
                <c:pt idx="40">
                  <c:v>14.395128753176053</c:v>
                </c:pt>
                <c:pt idx="41">
                  <c:v>13.46702000504385</c:v>
                </c:pt>
                <c:pt idx="42">
                  <c:v>5.4030221359531438</c:v>
                </c:pt>
                <c:pt idx="43">
                  <c:v>12.286807966178989</c:v>
                </c:pt>
                <c:pt idx="44">
                  <c:v>10.389881319611799</c:v>
                </c:pt>
                <c:pt idx="45">
                  <c:v>4.2071485614812527</c:v>
                </c:pt>
                <c:pt idx="46">
                  <c:v>15.09503132121867</c:v>
                </c:pt>
                <c:pt idx="47">
                  <c:v>14.429695761090011</c:v>
                </c:pt>
                <c:pt idx="48">
                  <c:v>4.8197602618592139</c:v>
                </c:pt>
                <c:pt idx="49">
                  <c:v>11.12878013793298</c:v>
                </c:pt>
                <c:pt idx="50">
                  <c:v>11.755622264798584</c:v>
                </c:pt>
                <c:pt idx="51">
                  <c:v>6.002170841465305</c:v>
                </c:pt>
                <c:pt idx="52">
                  <c:v>17.07537353706077</c:v>
                </c:pt>
                <c:pt idx="53">
                  <c:v>13.88494142804047</c:v>
                </c:pt>
                <c:pt idx="54">
                  <c:v>5.0509517304947895</c:v>
                </c:pt>
                <c:pt idx="55">
                  <c:v>11.187225150150525</c:v>
                </c:pt>
                <c:pt idx="56">
                  <c:v>12.958841817194353</c:v>
                </c:pt>
                <c:pt idx="57">
                  <c:v>6.0192136849174691</c:v>
                </c:pt>
                <c:pt idx="58">
                  <c:v>15.007242373068507</c:v>
                </c:pt>
                <c:pt idx="59">
                  <c:v>13.906349296999149</c:v>
                </c:pt>
                <c:pt idx="60">
                  <c:v>4.238637707146709</c:v>
                </c:pt>
                <c:pt idx="61">
                  <c:v>12.615240620514992</c:v>
                </c:pt>
                <c:pt idx="62">
                  <c:v>9.8116909494900728</c:v>
                </c:pt>
                <c:pt idx="63">
                  <c:v>5.3082739388000793</c:v>
                </c:pt>
                <c:pt idx="64">
                  <c:v>11.99119505415641</c:v>
                </c:pt>
                <c:pt idx="65">
                  <c:v>11.765806804996334</c:v>
                </c:pt>
                <c:pt idx="66">
                  <c:v>5.3703235240891427</c:v>
                </c:pt>
                <c:pt idx="67">
                  <c:v>10.847043170773702</c:v>
                </c:pt>
                <c:pt idx="68">
                  <c:v>12.604176846378394</c:v>
                </c:pt>
                <c:pt idx="69">
                  <c:v>3.785103675886845</c:v>
                </c:pt>
                <c:pt idx="70">
                  <c:v>10.802454781216948</c:v>
                </c:pt>
                <c:pt idx="71">
                  <c:v>11.025091847917631</c:v>
                </c:pt>
                <c:pt idx="72">
                  <c:v>4.0790170248333926</c:v>
                </c:pt>
                <c:pt idx="73">
                  <c:v>10.117381008944015</c:v>
                </c:pt>
                <c:pt idx="74">
                  <c:v>10.770985056314434</c:v>
                </c:pt>
                <c:pt idx="75">
                  <c:v>3.9350125891956482</c:v>
                </c:pt>
                <c:pt idx="76">
                  <c:v>10.653190542884166</c:v>
                </c:pt>
                <c:pt idx="77">
                  <c:v>10.699891885760767</c:v>
                </c:pt>
                <c:pt idx="78">
                  <c:v>4.3361685356269613</c:v>
                </c:pt>
                <c:pt idx="79">
                  <c:v>12.568703724876782</c:v>
                </c:pt>
                <c:pt idx="80">
                  <c:v>11.940185790548945</c:v>
                </c:pt>
                <c:pt idx="81">
                  <c:v>3.7467469448218282</c:v>
                </c:pt>
                <c:pt idx="82">
                  <c:v>9.5700992307466386</c:v>
                </c:pt>
                <c:pt idx="83">
                  <c:v>11.943629338245334</c:v>
                </c:pt>
                <c:pt idx="84">
                  <c:v>3.7428421337847904</c:v>
                </c:pt>
                <c:pt idx="85">
                  <c:v>10.994263372288287</c:v>
                </c:pt>
                <c:pt idx="86">
                  <c:v>10.588169742555522</c:v>
                </c:pt>
                <c:pt idx="87">
                  <c:v>5.4427738088916557</c:v>
                </c:pt>
                <c:pt idx="88">
                  <c:v>12.308479946191195</c:v>
                </c:pt>
                <c:pt idx="89">
                  <c:v>14.629977147069029</c:v>
                </c:pt>
                <c:pt idx="90">
                  <c:v>4.7255272437433007</c:v>
                </c:pt>
                <c:pt idx="91">
                  <c:v>11.875427820322489</c:v>
                </c:pt>
                <c:pt idx="92">
                  <c:v>11.731200590829381</c:v>
                </c:pt>
                <c:pt idx="93">
                  <c:v>6.2715957340078399</c:v>
                </c:pt>
                <c:pt idx="94">
                  <c:v>13.840587210926367</c:v>
                </c:pt>
                <c:pt idx="95">
                  <c:v>15.054271060080916</c:v>
                </c:pt>
                <c:pt idx="96">
                  <c:v>3.7051977095606614</c:v>
                </c:pt>
                <c:pt idx="97">
                  <c:v>10.087954206518289</c:v>
                </c:pt>
                <c:pt idx="98">
                  <c:v>9.5364079632597321</c:v>
                </c:pt>
                <c:pt idx="99">
                  <c:v>5.4174112527459615</c:v>
                </c:pt>
                <c:pt idx="100">
                  <c:v>10.717650128391325</c:v>
                </c:pt>
                <c:pt idx="101">
                  <c:v>10.734716421400998</c:v>
                </c:pt>
                <c:pt idx="102">
                  <c:v>5.5047436435030015</c:v>
                </c:pt>
                <c:pt idx="103">
                  <c:v>10.969211967608917</c:v>
                </c:pt>
                <c:pt idx="104">
                  <c:v>12.749992105300672</c:v>
                </c:pt>
                <c:pt idx="105">
                  <c:v>3.8025730681484524</c:v>
                </c:pt>
                <c:pt idx="106">
                  <c:v>11.893059400991987</c:v>
                </c:pt>
                <c:pt idx="107">
                  <c:v>12.181154600697536</c:v>
                </c:pt>
                <c:pt idx="108">
                  <c:v>2.8368587103418053</c:v>
                </c:pt>
                <c:pt idx="109">
                  <c:v>10.332552171201353</c:v>
                </c:pt>
                <c:pt idx="110">
                  <c:v>12.005354854853662</c:v>
                </c:pt>
                <c:pt idx="111">
                  <c:v>6.3321880766150374</c:v>
                </c:pt>
                <c:pt idx="112">
                  <c:v>17.744974022166584</c:v>
                </c:pt>
                <c:pt idx="113">
                  <c:v>18.248240207508324</c:v>
                </c:pt>
                <c:pt idx="114">
                  <c:v>5.5685233601276973</c:v>
                </c:pt>
                <c:pt idx="115">
                  <c:v>13.4021960180735</c:v>
                </c:pt>
                <c:pt idx="116">
                  <c:v>10.439659105315</c:v>
                </c:pt>
                <c:pt idx="117">
                  <c:v>5.1738517373029183</c:v>
                </c:pt>
                <c:pt idx="118">
                  <c:v>12.116780658503377</c:v>
                </c:pt>
                <c:pt idx="119">
                  <c:v>13.440442103549794</c:v>
                </c:pt>
                <c:pt idx="120">
                  <c:v>4.1232551222568379</c:v>
                </c:pt>
                <c:pt idx="121">
                  <c:v>10.318903939279126</c:v>
                </c:pt>
                <c:pt idx="122">
                  <c:v>9.9925233999271299</c:v>
                </c:pt>
                <c:pt idx="123" formatCode="General">
                  <c:v>10.955533327084559</c:v>
                </c:pt>
                <c:pt idx="124" formatCode="General">
                  <c:v>10.195678689281046</c:v>
                </c:pt>
                <c:pt idx="125" formatCode="General">
                  <c:v>9.2578224649856775</c:v>
                </c:pt>
                <c:pt idx="126" formatCode="General">
                  <c:v>8.3036480167003273</c:v>
                </c:pt>
                <c:pt idx="127" formatCode="General">
                  <c:v>16.172699554605455</c:v>
                </c:pt>
                <c:pt idx="128" formatCode="General">
                  <c:v>16.493036662164101</c:v>
                </c:pt>
                <c:pt idx="129" formatCode="General">
                  <c:v>14.259924287003127</c:v>
                </c:pt>
                <c:pt idx="130" formatCode="General">
                  <c:v>13.907225991908611</c:v>
                </c:pt>
                <c:pt idx="131" formatCode="General">
                  <c:v>11.063967857331617</c:v>
                </c:pt>
                <c:pt idx="132" formatCode="General">
                  <c:v>13.142631489962252</c:v>
                </c:pt>
                <c:pt idx="133" formatCode="General">
                  <c:v>10.338169510319537</c:v>
                </c:pt>
                <c:pt idx="134" formatCode="General">
                  <c:v>7.1769622244920344</c:v>
                </c:pt>
                <c:pt idx="135" formatCode="General">
                  <c:v>6.7112754926200244</c:v>
                </c:pt>
                <c:pt idx="136" formatCode="General">
                  <c:v>7.2474399996299095</c:v>
                </c:pt>
                <c:pt idx="137" formatCode="General">
                  <c:v>6.1814661737692953</c:v>
                </c:pt>
                <c:pt idx="138" formatCode="General">
                  <c:v>7.8272630642358925</c:v>
                </c:pt>
                <c:pt idx="139" formatCode="General">
                  <c:v>9.2339624771404782</c:v>
                </c:pt>
                <c:pt idx="140" formatCode="General">
                  <c:v>5.9426967000263575</c:v>
                </c:pt>
                <c:pt idx="141" formatCode="General">
                  <c:v>5.5112859161248533</c:v>
                </c:pt>
                <c:pt idx="142" formatCode="General">
                  <c:v>5.8979417361405186</c:v>
                </c:pt>
                <c:pt idx="143" formatCode="General">
                  <c:v>5.6495271106857476</c:v>
                </c:pt>
                <c:pt idx="144" formatCode="General">
                  <c:v>6.1708003359806236</c:v>
                </c:pt>
                <c:pt idx="145" formatCode="General">
                  <c:v>7.3625974661899587</c:v>
                </c:pt>
                <c:pt idx="146" formatCode="General">
                  <c:v>8.9777721929803906</c:v>
                </c:pt>
                <c:pt idx="147" formatCode="General">
                  <c:v>7.8563616567627168</c:v>
                </c:pt>
                <c:pt idx="148" formatCode="General">
                  <c:v>7.4875708287547225</c:v>
                </c:pt>
                <c:pt idx="149" formatCode="General">
                  <c:v>6.9539887589785137</c:v>
                </c:pt>
                <c:pt idx="150" formatCode="General">
                  <c:v>8.0277437052846707</c:v>
                </c:pt>
                <c:pt idx="151" formatCode="General">
                  <c:v>7.3550028414789281</c:v>
                </c:pt>
                <c:pt idx="152" formatCode="General">
                  <c:v>6.8808628138007872</c:v>
                </c:pt>
                <c:pt idx="153" formatCode="General">
                  <c:v>6.8479004837283934</c:v>
                </c:pt>
                <c:pt idx="154" formatCode="General">
                  <c:v>23.565598868617009</c:v>
                </c:pt>
                <c:pt idx="155" formatCode="General">
                  <c:v>21.86875928966462</c:v>
                </c:pt>
                <c:pt idx="157" formatCode="General">
                  <c:v>22.128444038375676</c:v>
                </c:pt>
                <c:pt idx="158" formatCode="General">
                  <c:v>13.252213339220376</c:v>
                </c:pt>
                <c:pt idx="159" formatCode="General">
                  <c:v>18.476159943732288</c:v>
                </c:pt>
                <c:pt idx="160" formatCode="General">
                  <c:v>17.431307531715856</c:v>
                </c:pt>
                <c:pt idx="161" formatCode="General">
                  <c:v>12.467784868539935</c:v>
                </c:pt>
                <c:pt idx="162" formatCode="General">
                  <c:v>15.591934854557557</c:v>
                </c:pt>
                <c:pt idx="163" formatCode="General">
                  <c:v>16.168342286277245</c:v>
                </c:pt>
                <c:pt idx="164" formatCode="General">
                  <c:v>16.377984198889543</c:v>
                </c:pt>
                <c:pt idx="165" formatCode="General">
                  <c:v>24.566695480916234</c:v>
                </c:pt>
                <c:pt idx="166">
                  <c:v>3.1267246818303942</c:v>
                </c:pt>
                <c:pt idx="167">
                  <c:v>8.902694587630819</c:v>
                </c:pt>
                <c:pt idx="168">
                  <c:v>8.1371201393144421</c:v>
                </c:pt>
              </c:numCache>
            </c:numRef>
          </c:xVal>
          <c:yVal>
            <c:numRef>
              <c:f>'all data IND AUS'!$O$4:$O$172</c:f>
              <c:numCache>
                <c:formatCode>General</c:formatCode>
                <c:ptCount val="16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37024"/>
        <c:axId val="170329984"/>
      </c:scatterChart>
      <c:valAx>
        <c:axId val="17033702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70329984"/>
        <c:crosses val="autoZero"/>
        <c:crossBetween val="midCat"/>
      </c:valAx>
      <c:valAx>
        <c:axId val="17032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337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95122707421244"/>
          <c:y val="6.1481973176364411E-2"/>
          <c:w val="0.22427757505921517"/>
          <c:h val="0.334205659936072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6291082677165353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Data_BLUE_Fig3!$AD$18</c:f>
              <c:strCache>
                <c:ptCount val="1"/>
                <c:pt idx="0">
                  <c:v>S/D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358705161854768E-5"/>
                  <c:y val="-4.0871245261009041E-2"/>
                </c:manualLayout>
              </c:layout>
              <c:numFmt formatCode="General" sourceLinked="0"/>
            </c:trendlineLbl>
          </c:trendline>
          <c:xVal>
            <c:numRef>
              <c:f>Data_BLUE_Fig3!$X$19:$X$270</c:f>
              <c:numCache>
                <c:formatCode>General</c:formatCode>
                <c:ptCount val="252"/>
                <c:pt idx="0">
                  <c:v>61.425800000000002</c:v>
                </c:pt>
                <c:pt idx="1">
                  <c:v>164.833</c:v>
                </c:pt>
                <c:pt idx="2">
                  <c:v>113.682</c:v>
                </c:pt>
                <c:pt idx="3">
                  <c:v>165.68799999999999</c:v>
                </c:pt>
                <c:pt idx="4">
                  <c:v>224.76599999999999</c:v>
                </c:pt>
                <c:pt idx="5">
                  <c:v>175.48099999999999</c:v>
                </c:pt>
                <c:pt idx="6">
                  <c:v>113.003</c:v>
                </c:pt>
                <c:pt idx="7">
                  <c:v>132.62799999999999</c:v>
                </c:pt>
                <c:pt idx="8">
                  <c:v>90.143600000000006</c:v>
                </c:pt>
                <c:pt idx="9">
                  <c:v>221.54599999999999</c:v>
                </c:pt>
                <c:pt idx="10">
                  <c:v>171.71</c:v>
                </c:pt>
                <c:pt idx="11">
                  <c:v>191.76900000000001</c:v>
                </c:pt>
                <c:pt idx="12">
                  <c:v>258.24299999999999</c:v>
                </c:pt>
                <c:pt idx="13">
                  <c:v>148.44499999999999</c:v>
                </c:pt>
                <c:pt idx="14">
                  <c:v>201.22499999999999</c:v>
                </c:pt>
                <c:pt idx="15">
                  <c:v>184.44900000000001</c:v>
                </c:pt>
                <c:pt idx="16">
                  <c:v>169.38200000000001</c:v>
                </c:pt>
                <c:pt idx="17">
                  <c:v>116.67700000000001</c:v>
                </c:pt>
                <c:pt idx="18">
                  <c:v>118.803</c:v>
                </c:pt>
                <c:pt idx="19">
                  <c:v>171.82499999999999</c:v>
                </c:pt>
                <c:pt idx="20">
                  <c:v>100.95</c:v>
                </c:pt>
                <c:pt idx="21">
                  <c:v>113.917</c:v>
                </c:pt>
                <c:pt idx="22">
                  <c:v>151.97800000000001</c:v>
                </c:pt>
                <c:pt idx="23">
                  <c:v>52.286299999999997</c:v>
                </c:pt>
                <c:pt idx="24">
                  <c:v>111.379</c:v>
                </c:pt>
                <c:pt idx="25">
                  <c:v>87.4679</c:v>
                </c:pt>
                <c:pt idx="26">
                  <c:v>111.21899999999999</c:v>
                </c:pt>
                <c:pt idx="27">
                  <c:v>162.24</c:v>
                </c:pt>
                <c:pt idx="28">
                  <c:v>173.17400000000001</c:v>
                </c:pt>
                <c:pt idx="29">
                  <c:v>143.00399999999999</c:v>
                </c:pt>
                <c:pt idx="30">
                  <c:v>106.804</c:v>
                </c:pt>
                <c:pt idx="31">
                  <c:v>157.08799999999999</c:v>
                </c:pt>
                <c:pt idx="32">
                  <c:v>159.91499999999999</c:v>
                </c:pt>
                <c:pt idx="33">
                  <c:v>111.666</c:v>
                </c:pt>
                <c:pt idx="34">
                  <c:v>106.679</c:v>
                </c:pt>
                <c:pt idx="35">
                  <c:v>58.526000000000003</c:v>
                </c:pt>
                <c:pt idx="36">
                  <c:v>132.87799999999999</c:v>
                </c:pt>
                <c:pt idx="37">
                  <c:v>61.013599999999997</c:v>
                </c:pt>
                <c:pt idx="38">
                  <c:v>179.51300000000001</c:v>
                </c:pt>
                <c:pt idx="39">
                  <c:v>130.202</c:v>
                </c:pt>
                <c:pt idx="40">
                  <c:v>132.94399999999999</c:v>
                </c:pt>
                <c:pt idx="41">
                  <c:v>174.66300000000001</c:v>
                </c:pt>
                <c:pt idx="42">
                  <c:v>79.247299999999996</c:v>
                </c:pt>
                <c:pt idx="43">
                  <c:v>133.70099999999999</c:v>
                </c:pt>
                <c:pt idx="44">
                  <c:v>60.423400000000001</c:v>
                </c:pt>
                <c:pt idx="45">
                  <c:v>90.5274</c:v>
                </c:pt>
                <c:pt idx="46">
                  <c:v>130.58099999999999</c:v>
                </c:pt>
                <c:pt idx="47">
                  <c:v>182.631</c:v>
                </c:pt>
                <c:pt idx="48">
                  <c:v>121.711</c:v>
                </c:pt>
                <c:pt idx="49">
                  <c:v>123.11799999999999</c:v>
                </c:pt>
                <c:pt idx="50">
                  <c:v>89.355999999999995</c:v>
                </c:pt>
                <c:pt idx="51">
                  <c:v>97.6631</c:v>
                </c:pt>
                <c:pt idx="52">
                  <c:v>98.8566</c:v>
                </c:pt>
                <c:pt idx="53">
                  <c:v>86.954700000000003</c:v>
                </c:pt>
                <c:pt idx="54">
                  <c:v>104.74</c:v>
                </c:pt>
                <c:pt idx="55">
                  <c:v>129.804</c:v>
                </c:pt>
                <c:pt idx="56">
                  <c:v>82.005399999999995</c:v>
                </c:pt>
                <c:pt idx="57">
                  <c:v>149.977</c:v>
                </c:pt>
                <c:pt idx="58">
                  <c:v>145.87799999999999</c:v>
                </c:pt>
                <c:pt idx="59">
                  <c:v>62.240400000000001</c:v>
                </c:pt>
                <c:pt idx="60">
                  <c:v>169.20400000000001</c:v>
                </c:pt>
                <c:pt idx="61">
                  <c:v>145.63900000000001</c:v>
                </c:pt>
                <c:pt idx="62">
                  <c:v>190.71799999999999</c:v>
                </c:pt>
                <c:pt idx="63">
                  <c:v>84.492599999999996</c:v>
                </c:pt>
                <c:pt idx="64">
                  <c:v>100.693</c:v>
                </c:pt>
                <c:pt idx="65">
                  <c:v>100.28100000000001</c:v>
                </c:pt>
                <c:pt idx="66">
                  <c:v>116.372</c:v>
                </c:pt>
                <c:pt idx="67">
                  <c:v>121.464</c:v>
                </c:pt>
                <c:pt idx="68">
                  <c:v>138.12100000000001</c:v>
                </c:pt>
                <c:pt idx="69">
                  <c:v>94.809799999999996</c:v>
                </c:pt>
                <c:pt idx="70">
                  <c:v>126.396</c:v>
                </c:pt>
                <c:pt idx="71">
                  <c:v>74.984300000000005</c:v>
                </c:pt>
                <c:pt idx="72">
                  <c:v>135.61699999999999</c:v>
                </c:pt>
                <c:pt idx="73">
                  <c:v>170.22</c:v>
                </c:pt>
                <c:pt idx="74">
                  <c:v>40.913800000000002</c:v>
                </c:pt>
                <c:pt idx="75">
                  <c:v>125.187</c:v>
                </c:pt>
                <c:pt idx="76">
                  <c:v>74.974900000000005</c:v>
                </c:pt>
                <c:pt idx="77">
                  <c:v>106.717</c:v>
                </c:pt>
                <c:pt idx="78">
                  <c:v>75.874799999999993</c:v>
                </c:pt>
                <c:pt idx="79">
                  <c:v>123.113</c:v>
                </c:pt>
                <c:pt idx="80">
                  <c:v>89.091300000000004</c:v>
                </c:pt>
                <c:pt idx="81">
                  <c:v>114.51900000000001</c:v>
                </c:pt>
                <c:pt idx="82">
                  <c:v>108.974</c:v>
                </c:pt>
                <c:pt idx="83">
                  <c:v>93.590999999999994</c:v>
                </c:pt>
                <c:pt idx="84">
                  <c:v>484.48899999999998</c:v>
                </c:pt>
                <c:pt idx="85">
                  <c:v>286.26400000000001</c:v>
                </c:pt>
                <c:pt idx="86">
                  <c:v>537.29100000000005</c:v>
                </c:pt>
                <c:pt idx="87">
                  <c:v>299.75700000000001</c:v>
                </c:pt>
                <c:pt idx="88">
                  <c:v>244.28100000000001</c:v>
                </c:pt>
                <c:pt idx="89">
                  <c:v>588.90599999999995</c:v>
                </c:pt>
                <c:pt idx="90">
                  <c:v>329.57299999999998</c:v>
                </c:pt>
                <c:pt idx="91">
                  <c:v>400.23399999999998</c:v>
                </c:pt>
                <c:pt idx="92">
                  <c:v>262.476</c:v>
                </c:pt>
                <c:pt idx="93">
                  <c:v>524.27800000000002</c:v>
                </c:pt>
                <c:pt idx="94">
                  <c:v>255.779</c:v>
                </c:pt>
                <c:pt idx="95">
                  <c:v>262.20100000000002</c:v>
                </c:pt>
                <c:pt idx="96">
                  <c:v>294.38200000000001</c:v>
                </c:pt>
                <c:pt idx="97">
                  <c:v>275.69499999999999</c:v>
                </c:pt>
                <c:pt idx="98">
                  <c:v>348.61200000000002</c:v>
                </c:pt>
                <c:pt idx="99">
                  <c:v>465.95800000000003</c:v>
                </c:pt>
                <c:pt idx="100">
                  <c:v>223.518</c:v>
                </c:pt>
                <c:pt idx="101">
                  <c:v>191.983</c:v>
                </c:pt>
                <c:pt idx="102">
                  <c:v>244.929</c:v>
                </c:pt>
                <c:pt idx="103">
                  <c:v>205.93299999999999</c:v>
                </c:pt>
                <c:pt idx="104">
                  <c:v>226.22300000000001</c:v>
                </c:pt>
                <c:pt idx="105">
                  <c:v>314.2</c:v>
                </c:pt>
                <c:pt idx="106">
                  <c:v>289.24700000000001</c:v>
                </c:pt>
                <c:pt idx="107">
                  <c:v>277.733</c:v>
                </c:pt>
                <c:pt idx="108">
                  <c:v>304.98</c:v>
                </c:pt>
                <c:pt idx="109">
                  <c:v>235.745</c:v>
                </c:pt>
                <c:pt idx="110">
                  <c:v>321.62599999999998</c:v>
                </c:pt>
                <c:pt idx="111">
                  <c:v>356.26600000000002</c:v>
                </c:pt>
                <c:pt idx="112">
                  <c:v>476.53699999999998</c:v>
                </c:pt>
                <c:pt idx="113">
                  <c:v>261.87700000000001</c:v>
                </c:pt>
                <c:pt idx="114">
                  <c:v>357.029</c:v>
                </c:pt>
                <c:pt idx="115">
                  <c:v>297.42899999999997</c:v>
                </c:pt>
                <c:pt idx="116">
                  <c:v>296.27300000000002</c:v>
                </c:pt>
                <c:pt idx="117">
                  <c:v>357.40300000000002</c:v>
                </c:pt>
                <c:pt idx="118">
                  <c:v>297.29599999999999</c:v>
                </c:pt>
                <c:pt idx="119">
                  <c:v>211.58799999999999</c:v>
                </c:pt>
                <c:pt idx="120">
                  <c:v>215.029</c:v>
                </c:pt>
                <c:pt idx="121">
                  <c:v>457.17399999999998</c:v>
                </c:pt>
                <c:pt idx="122">
                  <c:v>241.30799999999999</c:v>
                </c:pt>
                <c:pt idx="123">
                  <c:v>306.76499999999999</c:v>
                </c:pt>
                <c:pt idx="124">
                  <c:v>308.94499999999999</c:v>
                </c:pt>
                <c:pt idx="125">
                  <c:v>358.35500000000002</c:v>
                </c:pt>
                <c:pt idx="126">
                  <c:v>256.67899999999997</c:v>
                </c:pt>
                <c:pt idx="127">
                  <c:v>318.99299999999999</c:v>
                </c:pt>
                <c:pt idx="128">
                  <c:v>263.43299999999999</c:v>
                </c:pt>
                <c:pt idx="129">
                  <c:v>246.76300000000001</c:v>
                </c:pt>
                <c:pt idx="130">
                  <c:v>314.53899999999999</c:v>
                </c:pt>
                <c:pt idx="131">
                  <c:v>238.18899999999999</c:v>
                </c:pt>
                <c:pt idx="132">
                  <c:v>377.34800000000001</c:v>
                </c:pt>
                <c:pt idx="133">
                  <c:v>246.42099999999999</c:v>
                </c:pt>
                <c:pt idx="134">
                  <c:v>239.60900000000001</c:v>
                </c:pt>
                <c:pt idx="135">
                  <c:v>293.233</c:v>
                </c:pt>
                <c:pt idx="136">
                  <c:v>310.59100000000001</c:v>
                </c:pt>
                <c:pt idx="137">
                  <c:v>262.096</c:v>
                </c:pt>
                <c:pt idx="138">
                  <c:v>257.32100000000003</c:v>
                </c:pt>
                <c:pt idx="139">
                  <c:v>310.86500000000001</c:v>
                </c:pt>
                <c:pt idx="140">
                  <c:v>283.08800000000002</c:v>
                </c:pt>
                <c:pt idx="141">
                  <c:v>232.16800000000001</c:v>
                </c:pt>
                <c:pt idx="142">
                  <c:v>218.114</c:v>
                </c:pt>
                <c:pt idx="143">
                  <c:v>207.37700000000001</c:v>
                </c:pt>
                <c:pt idx="144">
                  <c:v>273.56</c:v>
                </c:pt>
                <c:pt idx="145">
                  <c:v>291.02300000000002</c:v>
                </c:pt>
                <c:pt idx="146">
                  <c:v>373.91</c:v>
                </c:pt>
                <c:pt idx="147">
                  <c:v>248.33600000000001</c:v>
                </c:pt>
                <c:pt idx="148">
                  <c:v>234.03399999999999</c:v>
                </c:pt>
                <c:pt idx="149">
                  <c:v>353.16800000000001</c:v>
                </c:pt>
                <c:pt idx="150">
                  <c:v>274.24700000000001</c:v>
                </c:pt>
                <c:pt idx="151">
                  <c:v>288.16000000000003</c:v>
                </c:pt>
                <c:pt idx="152">
                  <c:v>237.80600000000001</c:v>
                </c:pt>
                <c:pt idx="153">
                  <c:v>319.322</c:v>
                </c:pt>
                <c:pt idx="154">
                  <c:v>295.40199999999999</c:v>
                </c:pt>
                <c:pt idx="155">
                  <c:v>299.47000000000003</c:v>
                </c:pt>
                <c:pt idx="156">
                  <c:v>261.92500000000001</c:v>
                </c:pt>
                <c:pt idx="157">
                  <c:v>391.39299999999997</c:v>
                </c:pt>
                <c:pt idx="158">
                  <c:v>219.51</c:v>
                </c:pt>
                <c:pt idx="159">
                  <c:v>325.98099999999999</c:v>
                </c:pt>
                <c:pt idx="160">
                  <c:v>410.21899999999999</c:v>
                </c:pt>
                <c:pt idx="161">
                  <c:v>239.94300000000001</c:v>
                </c:pt>
                <c:pt idx="162">
                  <c:v>321.209</c:v>
                </c:pt>
                <c:pt idx="163">
                  <c:v>221.923</c:v>
                </c:pt>
                <c:pt idx="164">
                  <c:v>253.608</c:v>
                </c:pt>
                <c:pt idx="165">
                  <c:v>183.488</c:v>
                </c:pt>
                <c:pt idx="166">
                  <c:v>167.41200000000001</c:v>
                </c:pt>
                <c:pt idx="167">
                  <c:v>109.682</c:v>
                </c:pt>
                <c:pt idx="168">
                  <c:v>189.73599999999999</c:v>
                </c:pt>
                <c:pt idx="169">
                  <c:v>257.20100000000002</c:v>
                </c:pt>
                <c:pt idx="170">
                  <c:v>267.79199999999997</c:v>
                </c:pt>
                <c:pt idx="171">
                  <c:v>299.44799999999998</c:v>
                </c:pt>
                <c:pt idx="172">
                  <c:v>256.31400000000002</c:v>
                </c:pt>
                <c:pt idx="173">
                  <c:v>549.17600000000004</c:v>
                </c:pt>
                <c:pt idx="174">
                  <c:v>215.23099999999999</c:v>
                </c:pt>
                <c:pt idx="175">
                  <c:v>278.88200000000001</c:v>
                </c:pt>
                <c:pt idx="176">
                  <c:v>275.50900000000001</c:v>
                </c:pt>
                <c:pt idx="177">
                  <c:v>221.76499999999999</c:v>
                </c:pt>
                <c:pt idx="178">
                  <c:v>310.79599999999999</c:v>
                </c:pt>
                <c:pt idx="179">
                  <c:v>257.26400000000001</c:v>
                </c:pt>
                <c:pt idx="180">
                  <c:v>379.72300000000001</c:v>
                </c:pt>
                <c:pt idx="181">
                  <c:v>314.19200000000001</c:v>
                </c:pt>
                <c:pt idx="182">
                  <c:v>281.78899999999999</c:v>
                </c:pt>
                <c:pt idx="183">
                  <c:v>318.92099999999999</c:v>
                </c:pt>
                <c:pt idx="184">
                  <c:v>236.089</c:v>
                </c:pt>
                <c:pt idx="185">
                  <c:v>403.96499999999997</c:v>
                </c:pt>
                <c:pt idx="186">
                  <c:v>324.62299999999999</c:v>
                </c:pt>
                <c:pt idx="187">
                  <c:v>367.19900000000001</c:v>
                </c:pt>
                <c:pt idx="188">
                  <c:v>324.78100000000001</c:v>
                </c:pt>
                <c:pt idx="189">
                  <c:v>232.756</c:v>
                </c:pt>
                <c:pt idx="190">
                  <c:v>228.68299999999999</c:v>
                </c:pt>
                <c:pt idx="191">
                  <c:v>247.25399999999999</c:v>
                </c:pt>
                <c:pt idx="192">
                  <c:v>298.02300000000002</c:v>
                </c:pt>
                <c:pt idx="193">
                  <c:v>231.13900000000001</c:v>
                </c:pt>
                <c:pt idx="194">
                  <c:v>339.029</c:v>
                </c:pt>
                <c:pt idx="195">
                  <c:v>323.90699999999998</c:v>
                </c:pt>
                <c:pt idx="196">
                  <c:v>251.98400000000001</c:v>
                </c:pt>
                <c:pt idx="197">
                  <c:v>309.12599999999998</c:v>
                </c:pt>
                <c:pt idx="198">
                  <c:v>354.60599999999999</c:v>
                </c:pt>
                <c:pt idx="199">
                  <c:v>263.09699999999998</c:v>
                </c:pt>
                <c:pt idx="200">
                  <c:v>248.86799999999999</c:v>
                </c:pt>
                <c:pt idx="201">
                  <c:v>229.41900000000001</c:v>
                </c:pt>
                <c:pt idx="202">
                  <c:v>341.423</c:v>
                </c:pt>
                <c:pt idx="203">
                  <c:v>333.13900000000001</c:v>
                </c:pt>
                <c:pt idx="204">
                  <c:v>328.82400000000001</c:v>
                </c:pt>
                <c:pt idx="205">
                  <c:v>339.70299999999997</c:v>
                </c:pt>
                <c:pt idx="206">
                  <c:v>282.99799999999999</c:v>
                </c:pt>
                <c:pt idx="207">
                  <c:v>300.00599999999997</c:v>
                </c:pt>
                <c:pt idx="208">
                  <c:v>400.88400000000001</c:v>
                </c:pt>
                <c:pt idx="209">
                  <c:v>334.20800000000003</c:v>
                </c:pt>
                <c:pt idx="210">
                  <c:v>314.55599999999998</c:v>
                </c:pt>
                <c:pt idx="211">
                  <c:v>262.75700000000001</c:v>
                </c:pt>
                <c:pt idx="212">
                  <c:v>266.601</c:v>
                </c:pt>
                <c:pt idx="213">
                  <c:v>330.113</c:v>
                </c:pt>
                <c:pt idx="214">
                  <c:v>396.97399999999999</c:v>
                </c:pt>
                <c:pt idx="215">
                  <c:v>414.31900000000002</c:v>
                </c:pt>
                <c:pt idx="216">
                  <c:v>289.29899999999998</c:v>
                </c:pt>
                <c:pt idx="217">
                  <c:v>403.61200000000002</c:v>
                </c:pt>
                <c:pt idx="218">
                  <c:v>256.53500000000003</c:v>
                </c:pt>
                <c:pt idx="219">
                  <c:v>385.25700000000001</c:v>
                </c:pt>
                <c:pt idx="220">
                  <c:v>274.65800000000002</c:v>
                </c:pt>
                <c:pt idx="221">
                  <c:v>404.33499999999998</c:v>
                </c:pt>
                <c:pt idx="222">
                  <c:v>374.303</c:v>
                </c:pt>
                <c:pt idx="223">
                  <c:v>373.39</c:v>
                </c:pt>
                <c:pt idx="224">
                  <c:v>356.74299999999999</c:v>
                </c:pt>
                <c:pt idx="225">
                  <c:v>274.29500000000002</c:v>
                </c:pt>
                <c:pt idx="226">
                  <c:v>420.50299999999999</c:v>
                </c:pt>
                <c:pt idx="227">
                  <c:v>374.32</c:v>
                </c:pt>
                <c:pt idx="228">
                  <c:v>360.53300000000002</c:v>
                </c:pt>
                <c:pt idx="229">
                  <c:v>392.13299999999998</c:v>
                </c:pt>
                <c:pt idx="230">
                  <c:v>280.35199999999998</c:v>
                </c:pt>
                <c:pt idx="231">
                  <c:v>394.84399999999999</c:v>
                </c:pt>
                <c:pt idx="232">
                  <c:v>380.11</c:v>
                </c:pt>
                <c:pt idx="233">
                  <c:v>430.51</c:v>
                </c:pt>
                <c:pt idx="234">
                  <c:v>401.88499999999999</c:v>
                </c:pt>
                <c:pt idx="235">
                  <c:v>348.31599999999997</c:v>
                </c:pt>
                <c:pt idx="236">
                  <c:v>278.22899999999998</c:v>
                </c:pt>
                <c:pt idx="237">
                  <c:v>334.3</c:v>
                </c:pt>
                <c:pt idx="238">
                  <c:v>430.78500000000003</c:v>
                </c:pt>
                <c:pt idx="239">
                  <c:v>238.685</c:v>
                </c:pt>
                <c:pt idx="240">
                  <c:v>345.23200000000003</c:v>
                </c:pt>
                <c:pt idx="241">
                  <c:v>274.31200000000001</c:v>
                </c:pt>
                <c:pt idx="242">
                  <c:v>346.32100000000003</c:v>
                </c:pt>
                <c:pt idx="243">
                  <c:v>284.07900000000001</c:v>
                </c:pt>
                <c:pt idx="244">
                  <c:v>368.75200000000001</c:v>
                </c:pt>
                <c:pt idx="245">
                  <c:v>275.83</c:v>
                </c:pt>
                <c:pt idx="246">
                  <c:v>235.947</c:v>
                </c:pt>
                <c:pt idx="247">
                  <c:v>167.41900000000001</c:v>
                </c:pt>
                <c:pt idx="248">
                  <c:v>250.047</c:v>
                </c:pt>
                <c:pt idx="249">
                  <c:v>233.61600000000001</c:v>
                </c:pt>
                <c:pt idx="250">
                  <c:v>202.42099999999999</c:v>
                </c:pt>
                <c:pt idx="251">
                  <c:v>283.32600000000002</c:v>
                </c:pt>
              </c:numCache>
            </c:numRef>
          </c:xVal>
          <c:yVal>
            <c:numRef>
              <c:f>Data_BLUE_Fig3!$AD$19:$AD$270</c:f>
              <c:numCache>
                <c:formatCode>General</c:formatCode>
                <c:ptCount val="252"/>
                <c:pt idx="0">
                  <c:v>67.469505656831899</c:v>
                </c:pt>
                <c:pt idx="1">
                  <c:v>136.72150690464528</c:v>
                </c:pt>
                <c:pt idx="2">
                  <c:v>109.16368565673906</c:v>
                </c:pt>
                <c:pt idx="3">
                  <c:v>154.93099655747719</c:v>
                </c:pt>
                <c:pt idx="4">
                  <c:v>204.82213968048779</c:v>
                </c:pt>
                <c:pt idx="5">
                  <c:v>140.58056569214764</c:v>
                </c:pt>
                <c:pt idx="6">
                  <c:v>115.89904512122395</c:v>
                </c:pt>
                <c:pt idx="7">
                  <c:v>127.44073737477001</c:v>
                </c:pt>
                <c:pt idx="8">
                  <c:v>68.660631636575218</c:v>
                </c:pt>
                <c:pt idx="9">
                  <c:v>198.55867808187654</c:v>
                </c:pt>
                <c:pt idx="10">
                  <c:v>167.79535616874148</c:v>
                </c:pt>
                <c:pt idx="12">
                  <c:v>225.93783358492175</c:v>
                </c:pt>
                <c:pt idx="13">
                  <c:v>142.83852773254625</c:v>
                </c:pt>
                <c:pt idx="14">
                  <c:v>174.36727142891411</c:v>
                </c:pt>
                <c:pt idx="15">
                  <c:v>183.63600439569453</c:v>
                </c:pt>
                <c:pt idx="16">
                  <c:v>152.17060589869268</c:v>
                </c:pt>
                <c:pt idx="17">
                  <c:v>123.38329543420355</c:v>
                </c:pt>
                <c:pt idx="18">
                  <c:v>118.32559962679925</c:v>
                </c:pt>
                <c:pt idx="19">
                  <c:v>158.10603592641965</c:v>
                </c:pt>
                <c:pt idx="20">
                  <c:v>93.758805014762913</c:v>
                </c:pt>
                <c:pt idx="21">
                  <c:v>120.28109637765746</c:v>
                </c:pt>
                <c:pt idx="22">
                  <c:v>137.47557338523541</c:v>
                </c:pt>
                <c:pt idx="23">
                  <c:v>60.67392957437626</c:v>
                </c:pt>
                <c:pt idx="24">
                  <c:v>100.58755255399527</c:v>
                </c:pt>
                <c:pt idx="25">
                  <c:v>75.962000078683346</c:v>
                </c:pt>
                <c:pt idx="26">
                  <c:v>114.04696766675758</c:v>
                </c:pt>
                <c:pt idx="27">
                  <c:v>148.13149983294977</c:v>
                </c:pt>
                <c:pt idx="29">
                  <c:v>130.98025586308538</c:v>
                </c:pt>
                <c:pt idx="30">
                  <c:v>109.05060054942612</c:v>
                </c:pt>
                <c:pt idx="31">
                  <c:v>145.63426487513391</c:v>
                </c:pt>
                <c:pt idx="32">
                  <c:v>139.20882575422436</c:v>
                </c:pt>
                <c:pt idx="33">
                  <c:v>90.616242274094645</c:v>
                </c:pt>
                <c:pt idx="34">
                  <c:v>104.23386877896145</c:v>
                </c:pt>
                <c:pt idx="35">
                  <c:v>58.527079648843419</c:v>
                </c:pt>
                <c:pt idx="36">
                  <c:v>142.72585029110581</c:v>
                </c:pt>
                <c:pt idx="37">
                  <c:v>72.173808805737067</c:v>
                </c:pt>
                <c:pt idx="38">
                  <c:v>163.4080491815798</c:v>
                </c:pt>
                <c:pt idx="39">
                  <c:v>130.79111543434934</c:v>
                </c:pt>
                <c:pt idx="40">
                  <c:v>119.9555686321678</c:v>
                </c:pt>
                <c:pt idx="41">
                  <c:v>163.56852888862977</c:v>
                </c:pt>
                <c:pt idx="42">
                  <c:v>86.416913164210868</c:v>
                </c:pt>
                <c:pt idx="43">
                  <c:v>131.9171542474746</c:v>
                </c:pt>
                <c:pt idx="44">
                  <c:v>57.347614758870833</c:v>
                </c:pt>
                <c:pt idx="45">
                  <c:v>81.72277177997627</c:v>
                </c:pt>
                <c:pt idx="46">
                  <c:v>133.66378756050352</c:v>
                </c:pt>
                <c:pt idx="47">
                  <c:v>157.9710425768491</c:v>
                </c:pt>
                <c:pt idx="48">
                  <c:v>111.53834217839434</c:v>
                </c:pt>
                <c:pt idx="49">
                  <c:v>112.88690315692934</c:v>
                </c:pt>
                <c:pt idx="50">
                  <c:v>89.25164827868727</c:v>
                </c:pt>
                <c:pt idx="51">
                  <c:v>85.803631760845775</c:v>
                </c:pt>
                <c:pt idx="52">
                  <c:v>100.42970739420791</c:v>
                </c:pt>
                <c:pt idx="53">
                  <c:v>92.571472627414124</c:v>
                </c:pt>
                <c:pt idx="54">
                  <c:v>104.09101060531329</c:v>
                </c:pt>
                <c:pt idx="55">
                  <c:v>103.13672830970702</c:v>
                </c:pt>
                <c:pt idx="56">
                  <c:v>89.123064600953072</c:v>
                </c:pt>
                <c:pt idx="57">
                  <c:v>130.44159115270426</c:v>
                </c:pt>
                <c:pt idx="58">
                  <c:v>133.45022481441757</c:v>
                </c:pt>
                <c:pt idx="59">
                  <c:v>67.003993165678494</c:v>
                </c:pt>
                <c:pt idx="60">
                  <c:v>157.54602167525329</c:v>
                </c:pt>
                <c:pt idx="61">
                  <c:v>140.70373793043339</c:v>
                </c:pt>
                <c:pt idx="62">
                  <c:v>180.37551013845294</c:v>
                </c:pt>
                <c:pt idx="63">
                  <c:v>83.345585607641027</c:v>
                </c:pt>
                <c:pt idx="64">
                  <c:v>103.63490839717795</c:v>
                </c:pt>
                <c:pt idx="65">
                  <c:v>87.870163943804883</c:v>
                </c:pt>
                <c:pt idx="66">
                  <c:v>108.82680676625858</c:v>
                </c:pt>
                <c:pt idx="67">
                  <c:v>113.94919027268806</c:v>
                </c:pt>
                <c:pt idx="68">
                  <c:v>112.61734899930015</c:v>
                </c:pt>
                <c:pt idx="69">
                  <c:v>96.106677354288621</c:v>
                </c:pt>
                <c:pt idx="70">
                  <c:v>122.60067703126603</c:v>
                </c:pt>
                <c:pt idx="71">
                  <c:v>66.866532019547307</c:v>
                </c:pt>
                <c:pt idx="72">
                  <c:v>128.19881035369616</c:v>
                </c:pt>
                <c:pt idx="73">
                  <c:v>161.61768213926416</c:v>
                </c:pt>
                <c:pt idx="74">
                  <c:v>53.343593362607855</c:v>
                </c:pt>
                <c:pt idx="75">
                  <c:v>122.27747821165326</c:v>
                </c:pt>
                <c:pt idx="76">
                  <c:v>83.274186780041404</c:v>
                </c:pt>
                <c:pt idx="77">
                  <c:v>108.49359606638177</c:v>
                </c:pt>
                <c:pt idx="78">
                  <c:v>79.593986752701454</c:v>
                </c:pt>
                <c:pt idx="79">
                  <c:v>97.1450869085497</c:v>
                </c:pt>
                <c:pt idx="80">
                  <c:v>95.012319068701714</c:v>
                </c:pt>
                <c:pt idx="81">
                  <c:v>108.96472087560106</c:v>
                </c:pt>
                <c:pt idx="82">
                  <c:v>106.24606643110555</c:v>
                </c:pt>
                <c:pt idx="83">
                  <c:v>89.910184168137604</c:v>
                </c:pt>
                <c:pt idx="85">
                  <c:v>299.31174363429704</c:v>
                </c:pt>
                <c:pt idx="86">
                  <c:v>493.981300242413</c:v>
                </c:pt>
                <c:pt idx="87">
                  <c:v>273.79582664103589</c:v>
                </c:pt>
                <c:pt idx="92">
                  <c:v>259.26750015228265</c:v>
                </c:pt>
                <c:pt idx="94">
                  <c:v>240.88954069955759</c:v>
                </c:pt>
                <c:pt idx="95">
                  <c:v>256.40885906585498</c:v>
                </c:pt>
                <c:pt idx="96">
                  <c:v>309.5530268865183</c:v>
                </c:pt>
                <c:pt idx="97">
                  <c:v>297.38354963947756</c:v>
                </c:pt>
                <c:pt idx="98">
                  <c:v>325.38963888371853</c:v>
                </c:pt>
                <c:pt idx="99">
                  <c:v>489.39728061660747</c:v>
                </c:pt>
                <c:pt idx="100">
                  <c:v>223.41247989714049</c:v>
                </c:pt>
                <c:pt idx="101">
                  <c:v>189.26872994240557</c:v>
                </c:pt>
                <c:pt idx="102">
                  <c:v>258.4375663462161</c:v>
                </c:pt>
                <c:pt idx="103">
                  <c:v>179.49812158176493</c:v>
                </c:pt>
                <c:pt idx="104">
                  <c:v>214.97096527908982</c:v>
                </c:pt>
                <c:pt idx="105">
                  <c:v>311.74019296935148</c:v>
                </c:pt>
                <c:pt idx="106">
                  <c:v>283.57310267536502</c:v>
                </c:pt>
                <c:pt idx="107">
                  <c:v>273.22436896615852</c:v>
                </c:pt>
                <c:pt idx="108">
                  <c:v>308.15526499649701</c:v>
                </c:pt>
                <c:pt idx="109">
                  <c:v>236.52804060798888</c:v>
                </c:pt>
                <c:pt idx="110">
                  <c:v>332.00797969238585</c:v>
                </c:pt>
                <c:pt idx="112">
                  <c:v>473.07411594756729</c:v>
                </c:pt>
                <c:pt idx="113">
                  <c:v>244.34747537381517</c:v>
                </c:pt>
                <c:pt idx="114">
                  <c:v>346.38205509571861</c:v>
                </c:pt>
                <c:pt idx="116">
                  <c:v>290.15685552191792</c:v>
                </c:pt>
                <c:pt idx="117">
                  <c:v>329.65772249901084</c:v>
                </c:pt>
                <c:pt idx="118">
                  <c:v>265.2221640324604</c:v>
                </c:pt>
                <c:pt idx="119">
                  <c:v>187.68101263246598</c:v>
                </c:pt>
                <c:pt idx="120">
                  <c:v>230.30564978811788</c:v>
                </c:pt>
                <c:pt idx="121">
                  <c:v>449.16232295218509</c:v>
                </c:pt>
                <c:pt idx="122">
                  <c:v>246.82537928466726</c:v>
                </c:pt>
                <c:pt idx="123">
                  <c:v>308.98730560351504</c:v>
                </c:pt>
                <c:pt idx="124">
                  <c:v>286.13372158909124</c:v>
                </c:pt>
                <c:pt idx="125">
                  <c:v>387.33588214513173</c:v>
                </c:pt>
                <c:pt idx="126">
                  <c:v>263.22705027895995</c:v>
                </c:pt>
                <c:pt idx="127">
                  <c:v>328.22971482183834</c:v>
                </c:pt>
                <c:pt idx="128">
                  <c:v>244.75838946330998</c:v>
                </c:pt>
                <c:pt idx="129">
                  <c:v>230.68403525530653</c:v>
                </c:pt>
                <c:pt idx="130">
                  <c:v>322.2000650468479</c:v>
                </c:pt>
                <c:pt idx="131">
                  <c:v>241.55617421762093</c:v>
                </c:pt>
                <c:pt idx="132">
                  <c:v>385.82081170799177</c:v>
                </c:pt>
                <c:pt idx="133">
                  <c:v>230.46807132683765</c:v>
                </c:pt>
                <c:pt idx="134">
                  <c:v>242.59384194966168</c:v>
                </c:pt>
                <c:pt idx="135">
                  <c:v>285.54395003496143</c:v>
                </c:pt>
                <c:pt idx="136">
                  <c:v>303.29599669311546</c:v>
                </c:pt>
                <c:pt idx="137">
                  <c:v>263.70503234849917</c:v>
                </c:pt>
                <c:pt idx="138">
                  <c:v>225.87093419547148</c:v>
                </c:pt>
                <c:pt idx="139">
                  <c:v>294.65817292127826</c:v>
                </c:pt>
                <c:pt idx="140">
                  <c:v>263.12113075168668</c:v>
                </c:pt>
                <c:pt idx="141">
                  <c:v>226.5858912833308</c:v>
                </c:pt>
                <c:pt idx="142">
                  <c:v>220.69883473968594</c:v>
                </c:pt>
                <c:pt idx="143">
                  <c:v>185.76987865328772</c:v>
                </c:pt>
                <c:pt idx="144">
                  <c:v>268.73032122897689</c:v>
                </c:pt>
                <c:pt idx="145">
                  <c:v>274.47698486961121</c:v>
                </c:pt>
                <c:pt idx="146">
                  <c:v>374.1083769628296</c:v>
                </c:pt>
                <c:pt idx="147">
                  <c:v>213.95269790466955</c:v>
                </c:pt>
                <c:pt idx="148">
                  <c:v>242.27025166401745</c:v>
                </c:pt>
                <c:pt idx="149">
                  <c:v>315.53177235402251</c:v>
                </c:pt>
                <c:pt idx="150">
                  <c:v>268.78424966791715</c:v>
                </c:pt>
                <c:pt idx="151">
                  <c:v>275.37642330537233</c:v>
                </c:pt>
                <c:pt idx="152">
                  <c:v>231.52987726153773</c:v>
                </c:pt>
                <c:pt idx="153">
                  <c:v>358.57601540080702</c:v>
                </c:pt>
                <c:pt idx="154">
                  <c:v>293.51626931368355</c:v>
                </c:pt>
                <c:pt idx="155">
                  <c:v>313.64610256086098</c:v>
                </c:pt>
                <c:pt idx="156">
                  <c:v>285.90981018021625</c:v>
                </c:pt>
                <c:pt idx="157">
                  <c:v>362.81067982438788</c:v>
                </c:pt>
                <c:pt idx="158">
                  <c:v>187.56698905928656</c:v>
                </c:pt>
                <c:pt idx="159">
                  <c:v>310.33702732409819</c:v>
                </c:pt>
                <c:pt idx="160">
                  <c:v>375.65239523655458</c:v>
                </c:pt>
                <c:pt idx="161">
                  <c:v>250.74511367170996</c:v>
                </c:pt>
                <c:pt idx="162">
                  <c:v>302.66825406146984</c:v>
                </c:pt>
                <c:pt idx="163">
                  <c:v>210.94577029837802</c:v>
                </c:pt>
                <c:pt idx="164">
                  <c:v>248.42073639409065</c:v>
                </c:pt>
                <c:pt idx="165">
                  <c:v>175.10204847536113</c:v>
                </c:pt>
                <c:pt idx="166">
                  <c:v>148.75036040674658</c:v>
                </c:pt>
                <c:pt idx="167">
                  <c:v>83.967288663399898</c:v>
                </c:pt>
                <c:pt idx="168">
                  <c:v>182.860273437714</c:v>
                </c:pt>
                <c:pt idx="169">
                  <c:v>239.84414372133688</c:v>
                </c:pt>
                <c:pt idx="170">
                  <c:v>285.13548405510465</c:v>
                </c:pt>
                <c:pt idx="171">
                  <c:v>291.23812401306748</c:v>
                </c:pt>
                <c:pt idx="172">
                  <c:v>245.05719941351393</c:v>
                </c:pt>
                <c:pt idx="173">
                  <c:v>536.03842514757775</c:v>
                </c:pt>
                <c:pt idx="174">
                  <c:v>220.41285522335301</c:v>
                </c:pt>
                <c:pt idx="175">
                  <c:v>258.09076935408558</c:v>
                </c:pt>
                <c:pt idx="176">
                  <c:v>267.21521979444952</c:v>
                </c:pt>
                <c:pt idx="177">
                  <c:v>209.1442791693614</c:v>
                </c:pt>
                <c:pt idx="178">
                  <c:v>322.43308748122274</c:v>
                </c:pt>
                <c:pt idx="179">
                  <c:v>265.42602805430693</c:v>
                </c:pt>
                <c:pt idx="180">
                  <c:v>354.43559266042831</c:v>
                </c:pt>
                <c:pt idx="181">
                  <c:v>308.82412892676604</c:v>
                </c:pt>
                <c:pt idx="182">
                  <c:v>274.89589815242488</c:v>
                </c:pt>
                <c:pt idx="183">
                  <c:v>320.48469148524828</c:v>
                </c:pt>
                <c:pt idx="184">
                  <c:v>242.80937685852786</c:v>
                </c:pt>
                <c:pt idx="185">
                  <c:v>427.85192679771268</c:v>
                </c:pt>
                <c:pt idx="186">
                  <c:v>304.88210921512098</c:v>
                </c:pt>
                <c:pt idx="187">
                  <c:v>362.27461061912049</c:v>
                </c:pt>
                <c:pt idx="188">
                  <c:v>317.32552425784189</c:v>
                </c:pt>
                <c:pt idx="189">
                  <c:v>223.75164773989917</c:v>
                </c:pt>
                <c:pt idx="190">
                  <c:v>239.88287678297962</c:v>
                </c:pt>
                <c:pt idx="191">
                  <c:v>245.01917200320318</c:v>
                </c:pt>
                <c:pt idx="192">
                  <c:v>297.07807959277693</c:v>
                </c:pt>
                <c:pt idx="193">
                  <c:v>220.11984234021438</c:v>
                </c:pt>
                <c:pt idx="194">
                  <c:v>345.350767248019</c:v>
                </c:pt>
                <c:pt idx="195">
                  <c:v>290.84469648100719</c:v>
                </c:pt>
                <c:pt idx="196">
                  <c:v>257.1275623944274</c:v>
                </c:pt>
                <c:pt idx="197">
                  <c:v>297.03875045852033</c:v>
                </c:pt>
                <c:pt idx="198">
                  <c:v>314.9441914724452</c:v>
                </c:pt>
                <c:pt idx="199">
                  <c:v>267.09978640380342</c:v>
                </c:pt>
                <c:pt idx="200">
                  <c:v>242.430058645657</c:v>
                </c:pt>
                <c:pt idx="201">
                  <c:v>232.03571794413713</c:v>
                </c:pt>
                <c:pt idx="202">
                  <c:v>339.15516740395293</c:v>
                </c:pt>
                <c:pt idx="203">
                  <c:v>318.01482966120477</c:v>
                </c:pt>
                <c:pt idx="204">
                  <c:v>335.36069004592952</c:v>
                </c:pt>
                <c:pt idx="205">
                  <c:v>333.68192710215072</c:v>
                </c:pt>
                <c:pt idx="206">
                  <c:v>278.4854692847951</c:v>
                </c:pt>
                <c:pt idx="207">
                  <c:v>286.91324534963223</c:v>
                </c:pt>
                <c:pt idx="208">
                  <c:v>404.03637363239511</c:v>
                </c:pt>
                <c:pt idx="209">
                  <c:v>318.1282039297239</c:v>
                </c:pt>
                <c:pt idx="210">
                  <c:v>327.11609287080074</c:v>
                </c:pt>
                <c:pt idx="211">
                  <c:v>258.65661385627948</c:v>
                </c:pt>
                <c:pt idx="212">
                  <c:v>259.85917851679932</c:v>
                </c:pt>
                <c:pt idx="213">
                  <c:v>329.80767686989037</c:v>
                </c:pt>
                <c:pt idx="214">
                  <c:v>387.0201482639003</c:v>
                </c:pt>
                <c:pt idx="215">
                  <c:v>423.83678634799725</c:v>
                </c:pt>
                <c:pt idx="216">
                  <c:v>284.1647550585671</c:v>
                </c:pt>
                <c:pt idx="217">
                  <c:v>409.7371395395898</c:v>
                </c:pt>
                <c:pt idx="218">
                  <c:v>252.05026974761489</c:v>
                </c:pt>
                <c:pt idx="219">
                  <c:v>418.28303083083637</c:v>
                </c:pt>
                <c:pt idx="220">
                  <c:v>268.11330062753723</c:v>
                </c:pt>
                <c:pt idx="221">
                  <c:v>406.26750030317748</c:v>
                </c:pt>
                <c:pt idx="222">
                  <c:v>372.6327925773644</c:v>
                </c:pt>
                <c:pt idx="223">
                  <c:v>370.53765759762672</c:v>
                </c:pt>
                <c:pt idx="224">
                  <c:v>353.41274041631897</c:v>
                </c:pt>
                <c:pt idx="225">
                  <c:v>273.40931755644459</c:v>
                </c:pt>
                <c:pt idx="226">
                  <c:v>423.37809861431947</c:v>
                </c:pt>
                <c:pt idx="227">
                  <c:v>377.9858229986113</c:v>
                </c:pt>
                <c:pt idx="228">
                  <c:v>356.25441585999528</c:v>
                </c:pt>
                <c:pt idx="229">
                  <c:v>382.10673463075665</c:v>
                </c:pt>
                <c:pt idx="230">
                  <c:v>272.86950017149474</c:v>
                </c:pt>
                <c:pt idx="231">
                  <c:v>419.34212801526274</c:v>
                </c:pt>
                <c:pt idx="232">
                  <c:v>379.4642272649815</c:v>
                </c:pt>
                <c:pt idx="233">
                  <c:v>392.43766535986464</c:v>
                </c:pt>
                <c:pt idx="234">
                  <c:v>385.45387655570568</c:v>
                </c:pt>
                <c:pt idx="235">
                  <c:v>344.01771731514839</c:v>
                </c:pt>
                <c:pt idx="236">
                  <c:v>262.0100921685995</c:v>
                </c:pt>
                <c:pt idx="237">
                  <c:v>326.26273409983463</c:v>
                </c:pt>
                <c:pt idx="238">
                  <c:v>394.52972178027642</c:v>
                </c:pt>
                <c:pt idx="239">
                  <c:v>243.90079030603823</c:v>
                </c:pt>
                <c:pt idx="240">
                  <c:v>354.7574580267314</c:v>
                </c:pt>
                <c:pt idx="241">
                  <c:v>259.78710383527817</c:v>
                </c:pt>
                <c:pt idx="242">
                  <c:v>338.64880732977571</c:v>
                </c:pt>
                <c:pt idx="243">
                  <c:v>294.2818634217673</c:v>
                </c:pt>
                <c:pt idx="244">
                  <c:v>382.05625812464791</c:v>
                </c:pt>
                <c:pt idx="245">
                  <c:v>268.27891683823725</c:v>
                </c:pt>
                <c:pt idx="246">
                  <c:v>211.81864304644819</c:v>
                </c:pt>
                <c:pt idx="247">
                  <c:v>167.18271517924322</c:v>
                </c:pt>
                <c:pt idx="248">
                  <c:v>249.5261477145379</c:v>
                </c:pt>
                <c:pt idx="249">
                  <c:v>237.05049202552382</c:v>
                </c:pt>
                <c:pt idx="250">
                  <c:v>189.30351368606327</c:v>
                </c:pt>
                <c:pt idx="251">
                  <c:v>286.8853407783036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Data_BLUE_Fig3!$AE$18</c:f>
              <c:strCache>
                <c:ptCount val="1"/>
                <c:pt idx="0">
                  <c:v>x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Data_BLUE_Fig3!$X$19:$X$270</c:f>
              <c:numCache>
                <c:formatCode>General</c:formatCode>
                <c:ptCount val="252"/>
                <c:pt idx="0">
                  <c:v>61.425800000000002</c:v>
                </c:pt>
                <c:pt idx="1">
                  <c:v>164.833</c:v>
                </c:pt>
                <c:pt idx="2">
                  <c:v>113.682</c:v>
                </c:pt>
                <c:pt idx="3">
                  <c:v>165.68799999999999</c:v>
                </c:pt>
                <c:pt idx="4">
                  <c:v>224.76599999999999</c:v>
                </c:pt>
                <c:pt idx="5">
                  <c:v>175.48099999999999</c:v>
                </c:pt>
                <c:pt idx="6">
                  <c:v>113.003</c:v>
                </c:pt>
                <c:pt idx="7">
                  <c:v>132.62799999999999</c:v>
                </c:pt>
                <c:pt idx="8">
                  <c:v>90.143600000000006</c:v>
                </c:pt>
                <c:pt idx="9">
                  <c:v>221.54599999999999</c:v>
                </c:pt>
                <c:pt idx="10">
                  <c:v>171.71</c:v>
                </c:pt>
                <c:pt idx="11">
                  <c:v>191.76900000000001</c:v>
                </c:pt>
                <c:pt idx="12">
                  <c:v>258.24299999999999</c:v>
                </c:pt>
                <c:pt idx="13">
                  <c:v>148.44499999999999</c:v>
                </c:pt>
                <c:pt idx="14">
                  <c:v>201.22499999999999</c:v>
                </c:pt>
                <c:pt idx="15">
                  <c:v>184.44900000000001</c:v>
                </c:pt>
                <c:pt idx="16">
                  <c:v>169.38200000000001</c:v>
                </c:pt>
                <c:pt idx="17">
                  <c:v>116.67700000000001</c:v>
                </c:pt>
                <c:pt idx="18">
                  <c:v>118.803</c:v>
                </c:pt>
                <c:pt idx="19">
                  <c:v>171.82499999999999</c:v>
                </c:pt>
                <c:pt idx="20">
                  <c:v>100.95</c:v>
                </c:pt>
                <c:pt idx="21">
                  <c:v>113.917</c:v>
                </c:pt>
                <c:pt idx="22">
                  <c:v>151.97800000000001</c:v>
                </c:pt>
                <c:pt idx="23">
                  <c:v>52.286299999999997</c:v>
                </c:pt>
                <c:pt idx="24">
                  <c:v>111.379</c:v>
                </c:pt>
                <c:pt idx="25">
                  <c:v>87.4679</c:v>
                </c:pt>
                <c:pt idx="26">
                  <c:v>111.21899999999999</c:v>
                </c:pt>
                <c:pt idx="27">
                  <c:v>162.24</c:v>
                </c:pt>
                <c:pt idx="28">
                  <c:v>173.17400000000001</c:v>
                </c:pt>
                <c:pt idx="29">
                  <c:v>143.00399999999999</c:v>
                </c:pt>
                <c:pt idx="30">
                  <c:v>106.804</c:v>
                </c:pt>
                <c:pt idx="31">
                  <c:v>157.08799999999999</c:v>
                </c:pt>
                <c:pt idx="32">
                  <c:v>159.91499999999999</c:v>
                </c:pt>
                <c:pt idx="33">
                  <c:v>111.666</c:v>
                </c:pt>
                <c:pt idx="34">
                  <c:v>106.679</c:v>
                </c:pt>
                <c:pt idx="35">
                  <c:v>58.526000000000003</c:v>
                </c:pt>
                <c:pt idx="36">
                  <c:v>132.87799999999999</c:v>
                </c:pt>
                <c:pt idx="37">
                  <c:v>61.013599999999997</c:v>
                </c:pt>
                <c:pt idx="38">
                  <c:v>179.51300000000001</c:v>
                </c:pt>
                <c:pt idx="39">
                  <c:v>130.202</c:v>
                </c:pt>
                <c:pt idx="40">
                  <c:v>132.94399999999999</c:v>
                </c:pt>
                <c:pt idx="41">
                  <c:v>174.66300000000001</c:v>
                </c:pt>
                <c:pt idx="42">
                  <c:v>79.247299999999996</c:v>
                </c:pt>
                <c:pt idx="43">
                  <c:v>133.70099999999999</c:v>
                </c:pt>
                <c:pt idx="44">
                  <c:v>60.423400000000001</c:v>
                </c:pt>
                <c:pt idx="45">
                  <c:v>90.5274</c:v>
                </c:pt>
                <c:pt idx="46">
                  <c:v>130.58099999999999</c:v>
                </c:pt>
                <c:pt idx="47">
                  <c:v>182.631</c:v>
                </c:pt>
                <c:pt idx="48">
                  <c:v>121.711</c:v>
                </c:pt>
                <c:pt idx="49">
                  <c:v>123.11799999999999</c:v>
                </c:pt>
                <c:pt idx="50">
                  <c:v>89.355999999999995</c:v>
                </c:pt>
                <c:pt idx="51">
                  <c:v>97.6631</c:v>
                </c:pt>
                <c:pt idx="52">
                  <c:v>98.8566</c:v>
                </c:pt>
                <c:pt idx="53">
                  <c:v>86.954700000000003</c:v>
                </c:pt>
                <c:pt idx="54">
                  <c:v>104.74</c:v>
                </c:pt>
                <c:pt idx="55">
                  <c:v>129.804</c:v>
                </c:pt>
                <c:pt idx="56">
                  <c:v>82.005399999999995</c:v>
                </c:pt>
                <c:pt idx="57">
                  <c:v>149.977</c:v>
                </c:pt>
                <c:pt idx="58">
                  <c:v>145.87799999999999</c:v>
                </c:pt>
                <c:pt idx="59">
                  <c:v>62.240400000000001</c:v>
                </c:pt>
                <c:pt idx="60">
                  <c:v>169.20400000000001</c:v>
                </c:pt>
                <c:pt idx="61">
                  <c:v>145.63900000000001</c:v>
                </c:pt>
                <c:pt idx="62">
                  <c:v>190.71799999999999</c:v>
                </c:pt>
                <c:pt idx="63">
                  <c:v>84.492599999999996</c:v>
                </c:pt>
                <c:pt idx="64">
                  <c:v>100.693</c:v>
                </c:pt>
                <c:pt idx="65">
                  <c:v>100.28100000000001</c:v>
                </c:pt>
                <c:pt idx="66">
                  <c:v>116.372</c:v>
                </c:pt>
                <c:pt idx="67">
                  <c:v>121.464</c:v>
                </c:pt>
                <c:pt idx="68">
                  <c:v>138.12100000000001</c:v>
                </c:pt>
                <c:pt idx="69">
                  <c:v>94.809799999999996</c:v>
                </c:pt>
                <c:pt idx="70">
                  <c:v>126.396</c:v>
                </c:pt>
                <c:pt idx="71">
                  <c:v>74.984300000000005</c:v>
                </c:pt>
                <c:pt idx="72">
                  <c:v>135.61699999999999</c:v>
                </c:pt>
                <c:pt idx="73">
                  <c:v>170.22</c:v>
                </c:pt>
                <c:pt idx="74">
                  <c:v>40.913800000000002</c:v>
                </c:pt>
                <c:pt idx="75">
                  <c:v>125.187</c:v>
                </c:pt>
                <c:pt idx="76">
                  <c:v>74.974900000000005</c:v>
                </c:pt>
                <c:pt idx="77">
                  <c:v>106.717</c:v>
                </c:pt>
                <c:pt idx="78">
                  <c:v>75.874799999999993</c:v>
                </c:pt>
                <c:pt idx="79">
                  <c:v>123.113</c:v>
                </c:pt>
                <c:pt idx="80">
                  <c:v>89.091300000000004</c:v>
                </c:pt>
                <c:pt idx="81">
                  <c:v>114.51900000000001</c:v>
                </c:pt>
                <c:pt idx="82">
                  <c:v>108.974</c:v>
                </c:pt>
                <c:pt idx="83">
                  <c:v>93.590999999999994</c:v>
                </c:pt>
                <c:pt idx="84">
                  <c:v>484.48899999999998</c:v>
                </c:pt>
                <c:pt idx="85">
                  <c:v>286.26400000000001</c:v>
                </c:pt>
                <c:pt idx="86">
                  <c:v>537.29100000000005</c:v>
                </c:pt>
                <c:pt idx="87">
                  <c:v>299.75700000000001</c:v>
                </c:pt>
                <c:pt idx="88">
                  <c:v>244.28100000000001</c:v>
                </c:pt>
                <c:pt idx="89">
                  <c:v>588.90599999999995</c:v>
                </c:pt>
                <c:pt idx="90">
                  <c:v>329.57299999999998</c:v>
                </c:pt>
                <c:pt idx="91">
                  <c:v>400.23399999999998</c:v>
                </c:pt>
                <c:pt idx="92">
                  <c:v>262.476</c:v>
                </c:pt>
                <c:pt idx="93">
                  <c:v>524.27800000000002</c:v>
                </c:pt>
                <c:pt idx="94">
                  <c:v>255.779</c:v>
                </c:pt>
                <c:pt idx="95">
                  <c:v>262.20100000000002</c:v>
                </c:pt>
                <c:pt idx="96">
                  <c:v>294.38200000000001</c:v>
                </c:pt>
                <c:pt idx="97">
                  <c:v>275.69499999999999</c:v>
                </c:pt>
                <c:pt idx="98">
                  <c:v>348.61200000000002</c:v>
                </c:pt>
                <c:pt idx="99">
                  <c:v>465.95800000000003</c:v>
                </c:pt>
                <c:pt idx="100">
                  <c:v>223.518</c:v>
                </c:pt>
                <c:pt idx="101">
                  <c:v>191.983</c:v>
                </c:pt>
                <c:pt idx="102">
                  <c:v>244.929</c:v>
                </c:pt>
                <c:pt idx="103">
                  <c:v>205.93299999999999</c:v>
                </c:pt>
                <c:pt idx="104">
                  <c:v>226.22300000000001</c:v>
                </c:pt>
                <c:pt idx="105">
                  <c:v>314.2</c:v>
                </c:pt>
                <c:pt idx="106">
                  <c:v>289.24700000000001</c:v>
                </c:pt>
                <c:pt idx="107">
                  <c:v>277.733</c:v>
                </c:pt>
                <c:pt idx="108">
                  <c:v>304.98</c:v>
                </c:pt>
                <c:pt idx="109">
                  <c:v>235.745</c:v>
                </c:pt>
                <c:pt idx="110">
                  <c:v>321.62599999999998</c:v>
                </c:pt>
                <c:pt idx="111">
                  <c:v>356.26600000000002</c:v>
                </c:pt>
                <c:pt idx="112">
                  <c:v>476.53699999999998</c:v>
                </c:pt>
                <c:pt idx="113">
                  <c:v>261.87700000000001</c:v>
                </c:pt>
                <c:pt idx="114">
                  <c:v>357.029</c:v>
                </c:pt>
                <c:pt idx="115">
                  <c:v>297.42899999999997</c:v>
                </c:pt>
                <c:pt idx="116">
                  <c:v>296.27300000000002</c:v>
                </c:pt>
                <c:pt idx="117">
                  <c:v>357.40300000000002</c:v>
                </c:pt>
                <c:pt idx="118">
                  <c:v>297.29599999999999</c:v>
                </c:pt>
                <c:pt idx="119">
                  <c:v>211.58799999999999</c:v>
                </c:pt>
                <c:pt idx="120">
                  <c:v>215.029</c:v>
                </c:pt>
                <c:pt idx="121">
                  <c:v>457.17399999999998</c:v>
                </c:pt>
                <c:pt idx="122">
                  <c:v>241.30799999999999</c:v>
                </c:pt>
                <c:pt idx="123">
                  <c:v>306.76499999999999</c:v>
                </c:pt>
                <c:pt idx="124">
                  <c:v>308.94499999999999</c:v>
                </c:pt>
                <c:pt idx="125">
                  <c:v>358.35500000000002</c:v>
                </c:pt>
                <c:pt idx="126">
                  <c:v>256.67899999999997</c:v>
                </c:pt>
                <c:pt idx="127">
                  <c:v>318.99299999999999</c:v>
                </c:pt>
                <c:pt idx="128">
                  <c:v>263.43299999999999</c:v>
                </c:pt>
                <c:pt idx="129">
                  <c:v>246.76300000000001</c:v>
                </c:pt>
                <c:pt idx="130">
                  <c:v>314.53899999999999</c:v>
                </c:pt>
                <c:pt idx="131">
                  <c:v>238.18899999999999</c:v>
                </c:pt>
                <c:pt idx="132">
                  <c:v>377.34800000000001</c:v>
                </c:pt>
                <c:pt idx="133">
                  <c:v>246.42099999999999</c:v>
                </c:pt>
                <c:pt idx="134">
                  <c:v>239.60900000000001</c:v>
                </c:pt>
                <c:pt idx="135">
                  <c:v>293.233</c:v>
                </c:pt>
                <c:pt idx="136">
                  <c:v>310.59100000000001</c:v>
                </c:pt>
                <c:pt idx="137">
                  <c:v>262.096</c:v>
                </c:pt>
                <c:pt idx="138">
                  <c:v>257.32100000000003</c:v>
                </c:pt>
                <c:pt idx="139">
                  <c:v>310.86500000000001</c:v>
                </c:pt>
                <c:pt idx="140">
                  <c:v>283.08800000000002</c:v>
                </c:pt>
                <c:pt idx="141">
                  <c:v>232.16800000000001</c:v>
                </c:pt>
                <c:pt idx="142">
                  <c:v>218.114</c:v>
                </c:pt>
                <c:pt idx="143">
                  <c:v>207.37700000000001</c:v>
                </c:pt>
                <c:pt idx="144">
                  <c:v>273.56</c:v>
                </c:pt>
                <c:pt idx="145">
                  <c:v>291.02300000000002</c:v>
                </c:pt>
                <c:pt idx="146">
                  <c:v>373.91</c:v>
                </c:pt>
                <c:pt idx="147">
                  <c:v>248.33600000000001</c:v>
                </c:pt>
                <c:pt idx="148">
                  <c:v>234.03399999999999</c:v>
                </c:pt>
                <c:pt idx="149">
                  <c:v>353.16800000000001</c:v>
                </c:pt>
                <c:pt idx="150">
                  <c:v>274.24700000000001</c:v>
                </c:pt>
                <c:pt idx="151">
                  <c:v>288.16000000000003</c:v>
                </c:pt>
                <c:pt idx="152">
                  <c:v>237.80600000000001</c:v>
                </c:pt>
                <c:pt idx="153">
                  <c:v>319.322</c:v>
                </c:pt>
                <c:pt idx="154">
                  <c:v>295.40199999999999</c:v>
                </c:pt>
                <c:pt idx="155">
                  <c:v>299.47000000000003</c:v>
                </c:pt>
                <c:pt idx="156">
                  <c:v>261.92500000000001</c:v>
                </c:pt>
                <c:pt idx="157">
                  <c:v>391.39299999999997</c:v>
                </c:pt>
                <c:pt idx="158">
                  <c:v>219.51</c:v>
                </c:pt>
                <c:pt idx="159">
                  <c:v>325.98099999999999</c:v>
                </c:pt>
                <c:pt idx="160">
                  <c:v>410.21899999999999</c:v>
                </c:pt>
                <c:pt idx="161">
                  <c:v>239.94300000000001</c:v>
                </c:pt>
                <c:pt idx="162">
                  <c:v>321.209</c:v>
                </c:pt>
                <c:pt idx="163">
                  <c:v>221.923</c:v>
                </c:pt>
                <c:pt idx="164">
                  <c:v>253.608</c:v>
                </c:pt>
                <c:pt idx="165">
                  <c:v>183.488</c:v>
                </c:pt>
                <c:pt idx="166">
                  <c:v>167.41200000000001</c:v>
                </c:pt>
                <c:pt idx="167">
                  <c:v>109.682</c:v>
                </c:pt>
                <c:pt idx="168">
                  <c:v>189.73599999999999</c:v>
                </c:pt>
                <c:pt idx="169">
                  <c:v>257.20100000000002</c:v>
                </c:pt>
                <c:pt idx="170">
                  <c:v>267.79199999999997</c:v>
                </c:pt>
                <c:pt idx="171">
                  <c:v>299.44799999999998</c:v>
                </c:pt>
                <c:pt idx="172">
                  <c:v>256.31400000000002</c:v>
                </c:pt>
                <c:pt idx="173">
                  <c:v>549.17600000000004</c:v>
                </c:pt>
                <c:pt idx="174">
                  <c:v>215.23099999999999</c:v>
                </c:pt>
                <c:pt idx="175">
                  <c:v>278.88200000000001</c:v>
                </c:pt>
                <c:pt idx="176">
                  <c:v>275.50900000000001</c:v>
                </c:pt>
                <c:pt idx="177">
                  <c:v>221.76499999999999</c:v>
                </c:pt>
                <c:pt idx="178">
                  <c:v>310.79599999999999</c:v>
                </c:pt>
                <c:pt idx="179">
                  <c:v>257.26400000000001</c:v>
                </c:pt>
                <c:pt idx="180">
                  <c:v>379.72300000000001</c:v>
                </c:pt>
                <c:pt idx="181">
                  <c:v>314.19200000000001</c:v>
                </c:pt>
                <c:pt idx="182">
                  <c:v>281.78899999999999</c:v>
                </c:pt>
                <c:pt idx="183">
                  <c:v>318.92099999999999</c:v>
                </c:pt>
                <c:pt idx="184">
                  <c:v>236.089</c:v>
                </c:pt>
                <c:pt idx="185">
                  <c:v>403.96499999999997</c:v>
                </c:pt>
                <c:pt idx="186">
                  <c:v>324.62299999999999</c:v>
                </c:pt>
                <c:pt idx="187">
                  <c:v>367.19900000000001</c:v>
                </c:pt>
                <c:pt idx="188">
                  <c:v>324.78100000000001</c:v>
                </c:pt>
                <c:pt idx="189">
                  <c:v>232.756</c:v>
                </c:pt>
                <c:pt idx="190">
                  <c:v>228.68299999999999</c:v>
                </c:pt>
                <c:pt idx="191">
                  <c:v>247.25399999999999</c:v>
                </c:pt>
                <c:pt idx="192">
                  <c:v>298.02300000000002</c:v>
                </c:pt>
                <c:pt idx="193">
                  <c:v>231.13900000000001</c:v>
                </c:pt>
                <c:pt idx="194">
                  <c:v>339.029</c:v>
                </c:pt>
                <c:pt idx="195">
                  <c:v>323.90699999999998</c:v>
                </c:pt>
                <c:pt idx="196">
                  <c:v>251.98400000000001</c:v>
                </c:pt>
                <c:pt idx="197">
                  <c:v>309.12599999999998</c:v>
                </c:pt>
                <c:pt idx="198">
                  <c:v>354.60599999999999</c:v>
                </c:pt>
                <c:pt idx="199">
                  <c:v>263.09699999999998</c:v>
                </c:pt>
                <c:pt idx="200">
                  <c:v>248.86799999999999</c:v>
                </c:pt>
                <c:pt idx="201">
                  <c:v>229.41900000000001</c:v>
                </c:pt>
                <c:pt idx="202">
                  <c:v>341.423</c:v>
                </c:pt>
                <c:pt idx="203">
                  <c:v>333.13900000000001</c:v>
                </c:pt>
                <c:pt idx="204">
                  <c:v>328.82400000000001</c:v>
                </c:pt>
                <c:pt idx="205">
                  <c:v>339.70299999999997</c:v>
                </c:pt>
                <c:pt idx="206">
                  <c:v>282.99799999999999</c:v>
                </c:pt>
                <c:pt idx="207">
                  <c:v>300.00599999999997</c:v>
                </c:pt>
                <c:pt idx="208">
                  <c:v>400.88400000000001</c:v>
                </c:pt>
                <c:pt idx="209">
                  <c:v>334.20800000000003</c:v>
                </c:pt>
                <c:pt idx="210">
                  <c:v>314.55599999999998</c:v>
                </c:pt>
                <c:pt idx="211">
                  <c:v>262.75700000000001</c:v>
                </c:pt>
                <c:pt idx="212">
                  <c:v>266.601</c:v>
                </c:pt>
                <c:pt idx="213">
                  <c:v>330.113</c:v>
                </c:pt>
                <c:pt idx="214">
                  <c:v>396.97399999999999</c:v>
                </c:pt>
                <c:pt idx="215">
                  <c:v>414.31900000000002</c:v>
                </c:pt>
                <c:pt idx="216">
                  <c:v>289.29899999999998</c:v>
                </c:pt>
                <c:pt idx="217">
                  <c:v>403.61200000000002</c:v>
                </c:pt>
                <c:pt idx="218">
                  <c:v>256.53500000000003</c:v>
                </c:pt>
                <c:pt idx="219">
                  <c:v>385.25700000000001</c:v>
                </c:pt>
                <c:pt idx="220">
                  <c:v>274.65800000000002</c:v>
                </c:pt>
                <c:pt idx="221">
                  <c:v>404.33499999999998</c:v>
                </c:pt>
                <c:pt idx="222">
                  <c:v>374.303</c:v>
                </c:pt>
                <c:pt idx="223">
                  <c:v>373.39</c:v>
                </c:pt>
                <c:pt idx="224">
                  <c:v>356.74299999999999</c:v>
                </c:pt>
                <c:pt idx="225">
                  <c:v>274.29500000000002</c:v>
                </c:pt>
                <c:pt idx="226">
                  <c:v>420.50299999999999</c:v>
                </c:pt>
                <c:pt idx="227">
                  <c:v>374.32</c:v>
                </c:pt>
                <c:pt idx="228">
                  <c:v>360.53300000000002</c:v>
                </c:pt>
                <c:pt idx="229">
                  <c:v>392.13299999999998</c:v>
                </c:pt>
                <c:pt idx="230">
                  <c:v>280.35199999999998</c:v>
                </c:pt>
                <c:pt idx="231">
                  <c:v>394.84399999999999</c:v>
                </c:pt>
                <c:pt idx="232">
                  <c:v>380.11</c:v>
                </c:pt>
                <c:pt idx="233">
                  <c:v>430.51</c:v>
                </c:pt>
                <c:pt idx="234">
                  <c:v>401.88499999999999</c:v>
                </c:pt>
                <c:pt idx="235">
                  <c:v>348.31599999999997</c:v>
                </c:pt>
                <c:pt idx="236">
                  <c:v>278.22899999999998</c:v>
                </c:pt>
                <c:pt idx="237">
                  <c:v>334.3</c:v>
                </c:pt>
                <c:pt idx="238">
                  <c:v>430.78500000000003</c:v>
                </c:pt>
                <c:pt idx="239">
                  <c:v>238.685</c:v>
                </c:pt>
                <c:pt idx="240">
                  <c:v>345.23200000000003</c:v>
                </c:pt>
                <c:pt idx="241">
                  <c:v>274.31200000000001</c:v>
                </c:pt>
                <c:pt idx="242">
                  <c:v>346.32100000000003</c:v>
                </c:pt>
                <c:pt idx="243">
                  <c:v>284.07900000000001</c:v>
                </c:pt>
                <c:pt idx="244">
                  <c:v>368.75200000000001</c:v>
                </c:pt>
                <c:pt idx="245">
                  <c:v>275.83</c:v>
                </c:pt>
                <c:pt idx="246">
                  <c:v>235.947</c:v>
                </c:pt>
                <c:pt idx="247">
                  <c:v>167.41900000000001</c:v>
                </c:pt>
                <c:pt idx="248">
                  <c:v>250.047</c:v>
                </c:pt>
                <c:pt idx="249">
                  <c:v>233.61600000000001</c:v>
                </c:pt>
                <c:pt idx="250">
                  <c:v>202.42099999999999</c:v>
                </c:pt>
                <c:pt idx="251">
                  <c:v>283.32600000000002</c:v>
                </c:pt>
              </c:numCache>
            </c:numRef>
          </c:xVal>
          <c:yVal>
            <c:numRef>
              <c:f>Data_BLUE_Fig3!$AE$19:$AE$270</c:f>
              <c:numCache>
                <c:formatCode>General</c:formatCode>
                <c:ptCount val="252"/>
                <c:pt idx="11">
                  <c:v>131.16246415844162</c:v>
                </c:pt>
                <c:pt idx="28">
                  <c:v>114.61639145836924</c:v>
                </c:pt>
                <c:pt idx="84">
                  <c:v>369.3669268457848</c:v>
                </c:pt>
                <c:pt idx="88">
                  <c:v>194.68482622744696</c:v>
                </c:pt>
                <c:pt idx="89">
                  <c:v>445.11657364195565</c:v>
                </c:pt>
                <c:pt idx="90">
                  <c:v>275.14752613942801</c:v>
                </c:pt>
                <c:pt idx="91">
                  <c:v>308.10510921744242</c:v>
                </c:pt>
                <c:pt idx="93">
                  <c:v>372.96633506697651</c:v>
                </c:pt>
                <c:pt idx="111">
                  <c:v>263.42244935148005</c:v>
                </c:pt>
                <c:pt idx="115">
                  <c:v>224.97802734081108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7040"/>
        <c:axId val="114021120"/>
      </c:scatterChart>
      <c:valAx>
        <c:axId val="1140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21120"/>
        <c:crosses val="autoZero"/>
        <c:crossBetween val="midCat"/>
      </c:valAx>
      <c:valAx>
        <c:axId val="1140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00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Data_BLUE_Fig3!$AF$18</c:f>
              <c:strCache>
                <c:ptCount val="1"/>
                <c:pt idx="0">
                  <c:v>LA5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590376202974627"/>
                  <c:y val="-1.8877588218139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Data_BLUE_Fig3!$J$19:$J$270</c:f>
              <c:numCache>
                <c:formatCode>General</c:formatCode>
                <c:ptCount val="252"/>
                <c:pt idx="0">
                  <c:v>22.255299999999998</c:v>
                </c:pt>
                <c:pt idx="1">
                  <c:v>38.111400000000003</c:v>
                </c:pt>
                <c:pt idx="2">
                  <c:v>25.926400000000001</c:v>
                </c:pt>
                <c:pt idx="3">
                  <c:v>46.149700000000003</c:v>
                </c:pt>
                <c:pt idx="4">
                  <c:v>40.012599999999999</c:v>
                </c:pt>
                <c:pt idx="5">
                  <c:v>32.848500000000001</c:v>
                </c:pt>
                <c:pt idx="6">
                  <c:v>39.300600000000003</c:v>
                </c:pt>
                <c:pt idx="7">
                  <c:v>34.101399999999998</c:v>
                </c:pt>
                <c:pt idx="8">
                  <c:v>19.994</c:v>
                </c:pt>
                <c:pt idx="9">
                  <c:v>39.938200000000002</c:v>
                </c:pt>
                <c:pt idx="10">
                  <c:v>45.592599999999997</c:v>
                </c:pt>
                <c:pt idx="11">
                  <c:v>36.2956</c:v>
                </c:pt>
                <c:pt idx="12">
                  <c:v>36.656500000000001</c:v>
                </c:pt>
                <c:pt idx="13">
                  <c:v>35.470999999999997</c:v>
                </c:pt>
                <c:pt idx="14">
                  <c:v>41.2348</c:v>
                </c:pt>
                <c:pt idx="15">
                  <c:v>43.078299999999999</c:v>
                </c:pt>
                <c:pt idx="16">
                  <c:v>46.2239</c:v>
                </c:pt>
                <c:pt idx="17">
                  <c:v>35.769300000000001</c:v>
                </c:pt>
                <c:pt idx="18">
                  <c:v>37.086599999999997</c:v>
                </c:pt>
                <c:pt idx="19">
                  <c:v>44.185000000000002</c:v>
                </c:pt>
                <c:pt idx="20">
                  <c:v>25.257899999999999</c:v>
                </c:pt>
                <c:pt idx="21">
                  <c:v>43.1126</c:v>
                </c:pt>
                <c:pt idx="22">
                  <c:v>35.244100000000003</c:v>
                </c:pt>
                <c:pt idx="23">
                  <c:v>22.075399999999998</c:v>
                </c:pt>
                <c:pt idx="24">
                  <c:v>28.104500000000002</c:v>
                </c:pt>
                <c:pt idx="25">
                  <c:v>24.536000000000001</c:v>
                </c:pt>
                <c:pt idx="26">
                  <c:v>29.426100000000002</c:v>
                </c:pt>
                <c:pt idx="27">
                  <c:v>27.277200000000001</c:v>
                </c:pt>
                <c:pt idx="28">
                  <c:v>38.078099999999999</c:v>
                </c:pt>
                <c:pt idx="29">
                  <c:v>38.723199999999999</c:v>
                </c:pt>
                <c:pt idx="30">
                  <c:v>34.791200000000003</c:v>
                </c:pt>
                <c:pt idx="31">
                  <c:v>41.739600000000003</c:v>
                </c:pt>
                <c:pt idx="32">
                  <c:v>39.681800000000003</c:v>
                </c:pt>
                <c:pt idx="33">
                  <c:v>23.176100000000002</c:v>
                </c:pt>
                <c:pt idx="34">
                  <c:v>31.938800000000001</c:v>
                </c:pt>
                <c:pt idx="35">
                  <c:v>14.4907</c:v>
                </c:pt>
                <c:pt idx="36">
                  <c:v>53.750500000000002</c:v>
                </c:pt>
                <c:pt idx="37">
                  <c:v>18.998699999999999</c:v>
                </c:pt>
                <c:pt idx="38">
                  <c:v>40.559800000000003</c:v>
                </c:pt>
                <c:pt idx="39">
                  <c:v>43.105699999999999</c:v>
                </c:pt>
                <c:pt idx="40">
                  <c:v>42.564599999999999</c:v>
                </c:pt>
                <c:pt idx="41">
                  <c:v>46.569000000000003</c:v>
                </c:pt>
                <c:pt idx="42">
                  <c:v>32.571300000000001</c:v>
                </c:pt>
                <c:pt idx="43">
                  <c:v>39.614699999999999</c:v>
                </c:pt>
                <c:pt idx="44">
                  <c:v>16.530200000000001</c:v>
                </c:pt>
                <c:pt idx="45">
                  <c:v>23.064800000000002</c:v>
                </c:pt>
                <c:pt idx="46">
                  <c:v>40.004100000000001</c:v>
                </c:pt>
                <c:pt idx="47">
                  <c:v>34.577399999999997</c:v>
                </c:pt>
                <c:pt idx="48">
                  <c:v>32.994500000000002</c:v>
                </c:pt>
                <c:pt idx="49">
                  <c:v>32.158700000000003</c:v>
                </c:pt>
                <c:pt idx="50">
                  <c:v>26.593499999999999</c:v>
                </c:pt>
                <c:pt idx="51">
                  <c:v>28.389099999999999</c:v>
                </c:pt>
                <c:pt idx="52">
                  <c:v>37.049500000000002</c:v>
                </c:pt>
                <c:pt idx="53">
                  <c:v>28.352399999999999</c:v>
                </c:pt>
                <c:pt idx="54">
                  <c:v>38.507599999999996</c:v>
                </c:pt>
                <c:pt idx="55">
                  <c:v>35.705199999999998</c:v>
                </c:pt>
                <c:pt idx="56">
                  <c:v>34.6556</c:v>
                </c:pt>
                <c:pt idx="57">
                  <c:v>37.240499999999997</c:v>
                </c:pt>
                <c:pt idx="58">
                  <c:v>41.051699999999997</c:v>
                </c:pt>
                <c:pt idx="59">
                  <c:v>18.761600000000001</c:v>
                </c:pt>
                <c:pt idx="60">
                  <c:v>45.2044</c:v>
                </c:pt>
                <c:pt idx="61">
                  <c:v>38.393900000000002</c:v>
                </c:pt>
                <c:pt idx="62">
                  <c:v>49.658099999999997</c:v>
                </c:pt>
                <c:pt idx="63">
                  <c:v>22.409500000000001</c:v>
                </c:pt>
                <c:pt idx="64">
                  <c:v>36.747100000000003</c:v>
                </c:pt>
                <c:pt idx="65">
                  <c:v>21.799700000000001</c:v>
                </c:pt>
                <c:pt idx="66">
                  <c:v>30.959299999999999</c:v>
                </c:pt>
                <c:pt idx="67">
                  <c:v>34.094299999999997</c:v>
                </c:pt>
                <c:pt idx="68">
                  <c:v>36.1175</c:v>
                </c:pt>
                <c:pt idx="69">
                  <c:v>23.635300000000001</c:v>
                </c:pt>
                <c:pt idx="70">
                  <c:v>38.854799999999997</c:v>
                </c:pt>
                <c:pt idx="71">
                  <c:v>21.0397</c:v>
                </c:pt>
                <c:pt idx="72">
                  <c:v>32.250599999999999</c:v>
                </c:pt>
                <c:pt idx="73">
                  <c:v>36.786799999999999</c:v>
                </c:pt>
                <c:pt idx="74">
                  <c:v>17.581900000000001</c:v>
                </c:pt>
                <c:pt idx="75">
                  <c:v>37.867100000000001</c:v>
                </c:pt>
                <c:pt idx="76">
                  <c:v>25.542000000000002</c:v>
                </c:pt>
                <c:pt idx="77">
                  <c:v>31.235900000000001</c:v>
                </c:pt>
                <c:pt idx="78">
                  <c:v>27.0746</c:v>
                </c:pt>
                <c:pt idx="79">
                  <c:v>28.253399999999999</c:v>
                </c:pt>
                <c:pt idx="80">
                  <c:v>20.778099999999998</c:v>
                </c:pt>
                <c:pt idx="81">
                  <c:v>27.559699999999999</c:v>
                </c:pt>
                <c:pt idx="82">
                  <c:v>28.3843</c:v>
                </c:pt>
                <c:pt idx="83">
                  <c:v>28.8703</c:v>
                </c:pt>
                <c:pt idx="84">
                  <c:v>18.8355</c:v>
                </c:pt>
                <c:pt idx="85">
                  <c:v>18.678899999999999</c:v>
                </c:pt>
                <c:pt idx="86">
                  <c:v>34.469499999999996</c:v>
                </c:pt>
                <c:pt idx="87">
                  <c:v>14.7019</c:v>
                </c:pt>
                <c:pt idx="88">
                  <c:v>12.3476</c:v>
                </c:pt>
                <c:pt idx="89">
                  <c:v>18.675699999999999</c:v>
                </c:pt>
                <c:pt idx="90">
                  <c:v>15.669</c:v>
                </c:pt>
                <c:pt idx="91">
                  <c:v>19.827300000000001</c:v>
                </c:pt>
                <c:pt idx="92">
                  <c:v>16.424299999999999</c:v>
                </c:pt>
                <c:pt idx="93">
                  <c:v>21.571999999999999</c:v>
                </c:pt>
                <c:pt idx="94">
                  <c:v>17.888000000000002</c:v>
                </c:pt>
                <c:pt idx="95">
                  <c:v>19.624400000000001</c:v>
                </c:pt>
                <c:pt idx="96">
                  <c:v>25.5869</c:v>
                </c:pt>
                <c:pt idx="97">
                  <c:v>22.165700000000001</c:v>
                </c:pt>
                <c:pt idx="98">
                  <c:v>20.5915</c:v>
                </c:pt>
                <c:pt idx="99">
                  <c:v>29.282599999999999</c:v>
                </c:pt>
                <c:pt idx="100">
                  <c:v>17.199400000000001</c:v>
                </c:pt>
                <c:pt idx="101">
                  <c:v>17.384499999999999</c:v>
                </c:pt>
                <c:pt idx="102">
                  <c:v>19.658999999999999</c:v>
                </c:pt>
                <c:pt idx="103">
                  <c:v>14.011900000000001</c:v>
                </c:pt>
                <c:pt idx="104">
                  <c:v>17.255299999999998</c:v>
                </c:pt>
                <c:pt idx="105">
                  <c:v>21.7315</c:v>
                </c:pt>
                <c:pt idx="106">
                  <c:v>22.228000000000002</c:v>
                </c:pt>
                <c:pt idx="107">
                  <c:v>22.277100000000001</c:v>
                </c:pt>
                <c:pt idx="108">
                  <c:v>26.605799999999999</c:v>
                </c:pt>
                <c:pt idx="109">
                  <c:v>21.5566</c:v>
                </c:pt>
                <c:pt idx="110">
                  <c:v>24.4818</c:v>
                </c:pt>
                <c:pt idx="111">
                  <c:v>13.6836</c:v>
                </c:pt>
                <c:pt idx="112">
                  <c:v>22.2728</c:v>
                </c:pt>
                <c:pt idx="113">
                  <c:v>20.076699999999999</c:v>
                </c:pt>
                <c:pt idx="114">
                  <c:v>26.321999999999999</c:v>
                </c:pt>
                <c:pt idx="115">
                  <c:v>15.2629</c:v>
                </c:pt>
                <c:pt idx="116">
                  <c:v>18.823599999999999</c:v>
                </c:pt>
                <c:pt idx="117">
                  <c:v>22.1492</c:v>
                </c:pt>
                <c:pt idx="118">
                  <c:v>21.818899999999999</c:v>
                </c:pt>
                <c:pt idx="119">
                  <c:v>14.111000000000001</c:v>
                </c:pt>
                <c:pt idx="120">
                  <c:v>19.252600000000001</c:v>
                </c:pt>
                <c:pt idx="121">
                  <c:v>24.788799999999998</c:v>
                </c:pt>
                <c:pt idx="122">
                  <c:v>23.358499999999999</c:v>
                </c:pt>
                <c:pt idx="123">
                  <c:v>14.597</c:v>
                </c:pt>
                <c:pt idx="124">
                  <c:v>16.544799999999999</c:v>
                </c:pt>
                <c:pt idx="125">
                  <c:v>19.965399999999999</c:v>
                </c:pt>
                <c:pt idx="126">
                  <c:v>24.352699999999999</c:v>
                </c:pt>
                <c:pt idx="127">
                  <c:v>20.1144</c:v>
                </c:pt>
                <c:pt idx="128">
                  <c:v>18.543199999999999</c:v>
                </c:pt>
                <c:pt idx="129">
                  <c:v>22.943100000000001</c:v>
                </c:pt>
                <c:pt idx="130">
                  <c:v>26.989599999999999</c:v>
                </c:pt>
                <c:pt idx="131">
                  <c:v>19.3369</c:v>
                </c:pt>
                <c:pt idx="132">
                  <c:v>18.540600000000001</c:v>
                </c:pt>
                <c:pt idx="133">
                  <c:v>15.5227</c:v>
                </c:pt>
                <c:pt idx="134">
                  <c:v>26.238399999999999</c:v>
                </c:pt>
                <c:pt idx="135">
                  <c:v>22.274000000000001</c:v>
                </c:pt>
                <c:pt idx="136">
                  <c:v>22.7789</c:v>
                </c:pt>
                <c:pt idx="137">
                  <c:v>28.573</c:v>
                </c:pt>
                <c:pt idx="138">
                  <c:v>14.873100000000001</c:v>
                </c:pt>
                <c:pt idx="139">
                  <c:v>26.575500000000002</c:v>
                </c:pt>
                <c:pt idx="140">
                  <c:v>14.902100000000001</c:v>
                </c:pt>
                <c:pt idx="141">
                  <c:v>18.0242</c:v>
                </c:pt>
                <c:pt idx="142">
                  <c:v>19.471</c:v>
                </c:pt>
                <c:pt idx="143">
                  <c:v>13.9482</c:v>
                </c:pt>
                <c:pt idx="144">
                  <c:v>25.505099999999999</c:v>
                </c:pt>
                <c:pt idx="145">
                  <c:v>19.502199999999998</c:v>
                </c:pt>
                <c:pt idx="146">
                  <c:v>27.009399999999999</c:v>
                </c:pt>
                <c:pt idx="147">
                  <c:v>17.356000000000002</c:v>
                </c:pt>
                <c:pt idx="148">
                  <c:v>23.032699999999998</c:v>
                </c:pt>
                <c:pt idx="149">
                  <c:v>22.064599999999999</c:v>
                </c:pt>
                <c:pt idx="150">
                  <c:v>25.159199999999998</c:v>
                </c:pt>
                <c:pt idx="151">
                  <c:v>21.747</c:v>
                </c:pt>
                <c:pt idx="152">
                  <c:v>17.542300000000001</c:v>
                </c:pt>
                <c:pt idx="153">
                  <c:v>28.648399999999999</c:v>
                </c:pt>
                <c:pt idx="154">
                  <c:v>23.586200000000002</c:v>
                </c:pt>
                <c:pt idx="155">
                  <c:v>29.217600000000001</c:v>
                </c:pt>
                <c:pt idx="156">
                  <c:v>24.723500000000001</c:v>
                </c:pt>
                <c:pt idx="157">
                  <c:v>36.7316</c:v>
                </c:pt>
                <c:pt idx="158">
                  <c:v>13.386100000000001</c:v>
                </c:pt>
                <c:pt idx="159">
                  <c:v>22.307099999999998</c:v>
                </c:pt>
                <c:pt idx="160">
                  <c:v>22.2636</c:v>
                </c:pt>
                <c:pt idx="161">
                  <c:v>23.0503</c:v>
                </c:pt>
                <c:pt idx="162">
                  <c:v>22.910699999999999</c:v>
                </c:pt>
                <c:pt idx="163">
                  <c:v>14.0777</c:v>
                </c:pt>
                <c:pt idx="164">
                  <c:v>15.3485</c:v>
                </c:pt>
                <c:pt idx="165">
                  <c:v>18.28</c:v>
                </c:pt>
                <c:pt idx="166">
                  <c:v>15.873900000000001</c:v>
                </c:pt>
                <c:pt idx="167">
                  <c:v>9.6839399999999998</c:v>
                </c:pt>
                <c:pt idx="168">
                  <c:v>22.8065</c:v>
                </c:pt>
                <c:pt idx="169">
                  <c:v>26.092199999999998</c:v>
                </c:pt>
                <c:pt idx="170">
                  <c:v>27.922000000000001</c:v>
                </c:pt>
                <c:pt idx="171">
                  <c:v>23.4681</c:v>
                </c:pt>
                <c:pt idx="172">
                  <c:v>31.7441</c:v>
                </c:pt>
                <c:pt idx="173">
                  <c:v>46.2395</c:v>
                </c:pt>
                <c:pt idx="174">
                  <c:v>26.407499999999999</c:v>
                </c:pt>
                <c:pt idx="175">
                  <c:v>31.0457</c:v>
                </c:pt>
                <c:pt idx="176">
                  <c:v>29.182500000000001</c:v>
                </c:pt>
                <c:pt idx="177">
                  <c:v>26.6938</c:v>
                </c:pt>
                <c:pt idx="178">
                  <c:v>36.859099999999998</c:v>
                </c:pt>
                <c:pt idx="179">
                  <c:v>30.863600000000002</c:v>
                </c:pt>
                <c:pt idx="180">
                  <c:v>36.292200000000001</c:v>
                </c:pt>
                <c:pt idx="181">
                  <c:v>37.006999999999998</c:v>
                </c:pt>
                <c:pt idx="182">
                  <c:v>22.258600000000001</c:v>
                </c:pt>
                <c:pt idx="183">
                  <c:v>38.093800000000002</c:v>
                </c:pt>
                <c:pt idx="184">
                  <c:v>35.2134</c:v>
                </c:pt>
                <c:pt idx="185">
                  <c:v>31.4924</c:v>
                </c:pt>
                <c:pt idx="186">
                  <c:v>33.856000000000002</c:v>
                </c:pt>
                <c:pt idx="187">
                  <c:v>41.6447</c:v>
                </c:pt>
                <c:pt idx="188">
                  <c:v>29.916799999999999</c:v>
                </c:pt>
                <c:pt idx="189">
                  <c:v>22.231200000000001</c:v>
                </c:pt>
                <c:pt idx="190">
                  <c:v>25.087399999999999</c:v>
                </c:pt>
                <c:pt idx="191">
                  <c:v>30.528500000000001</c:v>
                </c:pt>
                <c:pt idx="192">
                  <c:v>37.004300000000001</c:v>
                </c:pt>
                <c:pt idx="193">
                  <c:v>21.205200000000001</c:v>
                </c:pt>
                <c:pt idx="194">
                  <c:v>40.035699999999999</c:v>
                </c:pt>
                <c:pt idx="195">
                  <c:v>26.015499999999999</c:v>
                </c:pt>
                <c:pt idx="196">
                  <c:v>29.592099999999999</c:v>
                </c:pt>
                <c:pt idx="197">
                  <c:v>28.5182</c:v>
                </c:pt>
                <c:pt idx="198">
                  <c:v>29.642099999999999</c:v>
                </c:pt>
                <c:pt idx="199">
                  <c:v>37.506700000000002</c:v>
                </c:pt>
                <c:pt idx="200">
                  <c:v>28.297899999999998</c:v>
                </c:pt>
                <c:pt idx="201">
                  <c:v>24.6889</c:v>
                </c:pt>
                <c:pt idx="202">
                  <c:v>44.4238</c:v>
                </c:pt>
                <c:pt idx="203">
                  <c:v>40.421100000000003</c:v>
                </c:pt>
                <c:pt idx="204">
                  <c:v>39.181199999999997</c:v>
                </c:pt>
                <c:pt idx="205">
                  <c:v>37.028100000000002</c:v>
                </c:pt>
                <c:pt idx="206">
                  <c:v>37.08</c:v>
                </c:pt>
                <c:pt idx="207">
                  <c:v>33.007399999999997</c:v>
                </c:pt>
                <c:pt idx="208">
                  <c:v>51.0715</c:v>
                </c:pt>
                <c:pt idx="209">
                  <c:v>34.934600000000003</c:v>
                </c:pt>
                <c:pt idx="210">
                  <c:v>45.390799999999999</c:v>
                </c:pt>
                <c:pt idx="211">
                  <c:v>30.803000000000001</c:v>
                </c:pt>
                <c:pt idx="212">
                  <c:v>29.035799999999998</c:v>
                </c:pt>
                <c:pt idx="213">
                  <c:v>40.301299999999998</c:v>
                </c:pt>
                <c:pt idx="214">
                  <c:v>47.143000000000001</c:v>
                </c:pt>
                <c:pt idx="215">
                  <c:v>31.343699999999998</c:v>
                </c:pt>
                <c:pt idx="216">
                  <c:v>30.548300000000001</c:v>
                </c:pt>
                <c:pt idx="217">
                  <c:v>49.937100000000001</c:v>
                </c:pt>
                <c:pt idx="218">
                  <c:v>38.0105</c:v>
                </c:pt>
                <c:pt idx="219">
                  <c:v>41.411200000000001</c:v>
                </c:pt>
                <c:pt idx="220">
                  <c:v>38.378300000000003</c:v>
                </c:pt>
                <c:pt idx="221">
                  <c:v>46.476399999999998</c:v>
                </c:pt>
                <c:pt idx="222">
                  <c:v>32.113300000000002</c:v>
                </c:pt>
                <c:pt idx="223">
                  <c:v>42.587699999999998</c:v>
                </c:pt>
                <c:pt idx="224">
                  <c:v>39.586199999999998</c:v>
                </c:pt>
                <c:pt idx="225">
                  <c:v>39.551000000000002</c:v>
                </c:pt>
                <c:pt idx="226">
                  <c:v>40.596800000000002</c:v>
                </c:pt>
                <c:pt idx="227">
                  <c:v>48.552199999999999</c:v>
                </c:pt>
                <c:pt idx="228">
                  <c:v>46.056600000000003</c:v>
                </c:pt>
                <c:pt idx="229">
                  <c:v>39.056899999999999</c:v>
                </c:pt>
                <c:pt idx="230">
                  <c:v>32.673200000000001</c:v>
                </c:pt>
                <c:pt idx="231">
                  <c:v>31.444099999999999</c:v>
                </c:pt>
                <c:pt idx="232">
                  <c:v>52.650700000000001</c:v>
                </c:pt>
                <c:pt idx="233">
                  <c:v>43.683399999999999</c:v>
                </c:pt>
                <c:pt idx="234">
                  <c:v>40.478900000000003</c:v>
                </c:pt>
                <c:pt idx="235">
                  <c:v>39.2136</c:v>
                </c:pt>
                <c:pt idx="236">
                  <c:v>37.243699999999997</c:v>
                </c:pt>
                <c:pt idx="237">
                  <c:v>39.450600000000001</c:v>
                </c:pt>
                <c:pt idx="238">
                  <c:v>45.018500000000003</c:v>
                </c:pt>
                <c:pt idx="239">
                  <c:v>22.9207</c:v>
                </c:pt>
                <c:pt idx="240">
                  <c:v>39.991100000000003</c:v>
                </c:pt>
                <c:pt idx="241">
                  <c:v>30.677099999999999</c:v>
                </c:pt>
                <c:pt idx="242">
                  <c:v>50.080599999999997</c:v>
                </c:pt>
                <c:pt idx="243">
                  <c:v>37.585700000000003</c:v>
                </c:pt>
                <c:pt idx="244">
                  <c:v>34.321599999999997</c:v>
                </c:pt>
                <c:pt idx="245">
                  <c:v>28.422799999999999</c:v>
                </c:pt>
                <c:pt idx="246">
                  <c:v>25.304300000000001</c:v>
                </c:pt>
                <c:pt idx="247">
                  <c:v>20.420300000000001</c:v>
                </c:pt>
                <c:pt idx="248">
                  <c:v>34.9833</c:v>
                </c:pt>
                <c:pt idx="249">
                  <c:v>28.960699999999999</c:v>
                </c:pt>
                <c:pt idx="250">
                  <c:v>32.449800000000003</c:v>
                </c:pt>
                <c:pt idx="251">
                  <c:v>26.3126</c:v>
                </c:pt>
              </c:numCache>
            </c:numRef>
          </c:xVal>
          <c:yVal>
            <c:numRef>
              <c:f>Data_BLUE_Fig3!$AF$19:$AF$270</c:f>
              <c:numCache>
                <c:formatCode>General</c:formatCode>
                <c:ptCount val="252"/>
                <c:pt idx="0">
                  <c:v>21.658109677499997</c:v>
                </c:pt>
                <c:pt idx="1">
                  <c:v>38.781207680280005</c:v>
                </c:pt>
                <c:pt idx="2">
                  <c:v>24.556818916080001</c:v>
                </c:pt>
                <c:pt idx="3">
                  <c:v>46.419511867199994</c:v>
                </c:pt>
                <c:pt idx="4">
                  <c:v>40.055981656319993</c:v>
                </c:pt>
                <c:pt idx="5">
                  <c:v>32.689955964749998</c:v>
                </c:pt>
                <c:pt idx="6">
                  <c:v>39.468636807209997</c:v>
                </c:pt>
                <c:pt idx="7">
                  <c:v>33.633262171799991</c:v>
                </c:pt>
                <c:pt idx="8">
                  <c:v>19.856381365619999</c:v>
                </c:pt>
                <c:pt idx="9">
                  <c:v>39.6541155906</c:v>
                </c:pt>
                <c:pt idx="10">
                  <c:v>44.704045953929992</c:v>
                </c:pt>
                <c:pt idx="11">
                  <c:v>36.619583440019994</c:v>
                </c:pt>
                <c:pt idx="12">
                  <c:v>36.768754975409998</c:v>
                </c:pt>
                <c:pt idx="13">
                  <c:v>34.576577668319992</c:v>
                </c:pt>
                <c:pt idx="14">
                  <c:v>41.717948632799995</c:v>
                </c:pt>
                <c:pt idx="15">
                  <c:v>42.481756839150002</c:v>
                </c:pt>
                <c:pt idx="16">
                  <c:v>46.361008279679993</c:v>
                </c:pt>
                <c:pt idx="17">
                  <c:v>35.112115057679993</c:v>
                </c:pt>
                <c:pt idx="18">
                  <c:v>35.944884270750002</c:v>
                </c:pt>
                <c:pt idx="19">
                  <c:v>44.164208116799998</c:v>
                </c:pt>
                <c:pt idx="20">
                  <c:v>25.439067558569999</c:v>
                </c:pt>
                <c:pt idx="21">
                  <c:v>42.103924199999994</c:v>
                </c:pt>
                <c:pt idx="22">
                  <c:v>35.297356448640002</c:v>
                </c:pt>
                <c:pt idx="23">
                  <c:v>21.74760949125</c:v>
                </c:pt>
                <c:pt idx="24">
                  <c:v>28.415757984119999</c:v>
                </c:pt>
                <c:pt idx="25">
                  <c:v>24.059674650929999</c:v>
                </c:pt>
                <c:pt idx="26">
                  <c:v>29.613572662499998</c:v>
                </c:pt>
                <c:pt idx="27">
                  <c:v>26.947256024909997</c:v>
                </c:pt>
                <c:pt idx="28">
                  <c:v>36.22960277472</c:v>
                </c:pt>
                <c:pt idx="29">
                  <c:v>39.924784641629998</c:v>
                </c:pt>
                <c:pt idx="30">
                  <c:v>33.712567444619999</c:v>
                </c:pt>
                <c:pt idx="31">
                  <c:v>42.992356199520003</c:v>
                </c:pt>
                <c:pt idx="32">
                  <c:v>39.540863652239999</c:v>
                </c:pt>
                <c:pt idx="33">
                  <c:v>23.145291848700001</c:v>
                </c:pt>
                <c:pt idx="34">
                  <c:v>32.596723664999999</c:v>
                </c:pt>
                <c:pt idx="35">
                  <c:v>14.123141889648</c:v>
                </c:pt>
                <c:pt idx="36">
                  <c:v>52.121298422639988</c:v>
                </c:pt>
                <c:pt idx="37">
                  <c:v>18.461683565909997</c:v>
                </c:pt>
                <c:pt idx="38">
                  <c:v>39.49140620691</c:v>
                </c:pt>
                <c:pt idx="39">
                  <c:v>42.780016380599996</c:v>
                </c:pt>
                <c:pt idx="40">
                  <c:v>43.687422251969991</c:v>
                </c:pt>
                <c:pt idx="41">
                  <c:v>47.20118836116</c:v>
                </c:pt>
                <c:pt idx="42">
                  <c:v>32.213164043789995</c:v>
                </c:pt>
                <c:pt idx="43">
                  <c:v>39.419175061109996</c:v>
                </c:pt>
                <c:pt idx="44">
                  <c:v>16.360036299840001</c:v>
                </c:pt>
                <c:pt idx="45">
                  <c:v>23.238624269519995</c:v>
                </c:pt>
                <c:pt idx="46">
                  <c:v>39.306497104079995</c:v>
                </c:pt>
                <c:pt idx="47">
                  <c:v>35.226255006030001</c:v>
                </c:pt>
                <c:pt idx="48">
                  <c:v>33.427727900159994</c:v>
                </c:pt>
                <c:pt idx="49">
                  <c:v>31.656490583399997</c:v>
                </c:pt>
                <c:pt idx="50">
                  <c:v>26.573988773519996</c:v>
                </c:pt>
                <c:pt idx="51">
                  <c:v>28.728414526679998</c:v>
                </c:pt>
                <c:pt idx="52">
                  <c:v>36.731204995319999</c:v>
                </c:pt>
                <c:pt idx="53">
                  <c:v>28.211826083609999</c:v>
                </c:pt>
                <c:pt idx="54">
                  <c:v>38.431364377769995</c:v>
                </c:pt>
                <c:pt idx="55">
                  <c:v>37.38664659786</c:v>
                </c:pt>
                <c:pt idx="56">
                  <c:v>34.385651651639996</c:v>
                </c:pt>
                <c:pt idx="57">
                  <c:v>37.775546098019994</c:v>
                </c:pt>
                <c:pt idx="58">
                  <c:v>41.58758454126</c:v>
                </c:pt>
                <c:pt idx="59">
                  <c:v>18.282236309742</c:v>
                </c:pt>
                <c:pt idx="60">
                  <c:v>45.546330209039994</c:v>
                </c:pt>
                <c:pt idx="61">
                  <c:v>38.359828818899999</c:v>
                </c:pt>
                <c:pt idx="62">
                  <c:v>49.639576893029997</c:v>
                </c:pt>
                <c:pt idx="63">
                  <c:v>22.222508030819995</c:v>
                </c:pt>
                <c:pt idx="64">
                  <c:v>37.087062270209991</c:v>
                </c:pt>
                <c:pt idx="65">
                  <c:v>21.561553896149999</c:v>
                </c:pt>
                <c:pt idx="66">
                  <c:v>31.304607844439996</c:v>
                </c:pt>
                <c:pt idx="67">
                  <c:v>34.121070788699996</c:v>
                </c:pt>
                <c:pt idx="68">
                  <c:v>35.803865529719999</c:v>
                </c:pt>
                <c:pt idx="69">
                  <c:v>22.906445271299994</c:v>
                </c:pt>
                <c:pt idx="70">
                  <c:v>39.397838051039997</c:v>
                </c:pt>
                <c:pt idx="71">
                  <c:v>21.102006523500002</c:v>
                </c:pt>
                <c:pt idx="72">
                  <c:v>32.275117990799991</c:v>
                </c:pt>
                <c:pt idx="73">
                  <c:v>36.561778810769994</c:v>
                </c:pt>
                <c:pt idx="74">
                  <c:v>17.500750084799996</c:v>
                </c:pt>
                <c:pt idx="75">
                  <c:v>38.298980610000001</c:v>
                </c:pt>
                <c:pt idx="76">
                  <c:v>24.479965109759998</c:v>
                </c:pt>
                <c:pt idx="77">
                  <c:v>31.332606474000002</c:v>
                </c:pt>
                <c:pt idx="78">
                  <c:v>26.694620882879995</c:v>
                </c:pt>
                <c:pt idx="79">
                  <c:v>27.864322721519997</c:v>
                </c:pt>
                <c:pt idx="80">
                  <c:v>20.435300801369998</c:v>
                </c:pt>
                <c:pt idx="81">
                  <c:v>27.8053276401</c:v>
                </c:pt>
                <c:pt idx="82">
                  <c:v>28.327311164880001</c:v>
                </c:pt>
                <c:pt idx="83">
                  <c:v>27.740134839300001</c:v>
                </c:pt>
                <c:pt idx="84">
                  <c:v>18.413695950299996</c:v>
                </c:pt>
                <c:pt idx="85">
                  <c:v>18.028402072049996</c:v>
                </c:pt>
                <c:pt idx="86">
                  <c:v>33.824952451799994</c:v>
                </c:pt>
                <c:pt idx="87">
                  <c:v>14.6312670672</c:v>
                </c:pt>
                <c:pt idx="88">
                  <c:v>12.7943118693</c:v>
                </c:pt>
                <c:pt idx="89">
                  <c:v>19.244246893409997</c:v>
                </c:pt>
                <c:pt idx="90">
                  <c:v>16.097762210399999</c:v>
                </c:pt>
                <c:pt idx="91">
                  <c:v>19.354714730759998</c:v>
                </c:pt>
                <c:pt idx="92">
                  <c:v>15.84441969003</c:v>
                </c:pt>
                <c:pt idx="93">
                  <c:v>20.912387903639999</c:v>
                </c:pt>
                <c:pt idx="94">
                  <c:v>17.509035891149999</c:v>
                </c:pt>
                <c:pt idx="95">
                  <c:v>19.188694293749997</c:v>
                </c:pt>
                <c:pt idx="96">
                  <c:v>24.966799271399999</c:v>
                </c:pt>
                <c:pt idx="97">
                  <c:v>21.919853895239999</c:v>
                </c:pt>
                <c:pt idx="98">
                  <c:v>20.062150862399996</c:v>
                </c:pt>
                <c:pt idx="99">
                  <c:v>28.705141558080001</c:v>
                </c:pt>
                <c:pt idx="100">
                  <c:v>17.070259264199997</c:v>
                </c:pt>
                <c:pt idx="101">
                  <c:v>17.247366813719999</c:v>
                </c:pt>
                <c:pt idx="102">
                  <c:v>19.291127132159996</c:v>
                </c:pt>
                <c:pt idx="103">
                  <c:v>14.261223942239997</c:v>
                </c:pt>
                <c:pt idx="104">
                  <c:v>17.373257150880001</c:v>
                </c:pt>
                <c:pt idx="105">
                  <c:v>21.536990168699997</c:v>
                </c:pt>
                <c:pt idx="106">
                  <c:v>22.042098770580001</c:v>
                </c:pt>
                <c:pt idx="107">
                  <c:v>21.960636811680001</c:v>
                </c:pt>
                <c:pt idx="108">
                  <c:v>25.91095656792</c:v>
                </c:pt>
                <c:pt idx="109">
                  <c:v>21.546256853519999</c:v>
                </c:pt>
                <c:pt idx="110">
                  <c:v>23.373933219839994</c:v>
                </c:pt>
                <c:pt idx="111">
                  <c:v>13.981920768719998</c:v>
                </c:pt>
                <c:pt idx="112">
                  <c:v>21.990122109719994</c:v>
                </c:pt>
                <c:pt idx="113">
                  <c:v>20.53332295209</c:v>
                </c:pt>
                <c:pt idx="114">
                  <c:v>25.95154444137</c:v>
                </c:pt>
                <c:pt idx="115">
                  <c:v>15.514231238999997</c:v>
                </c:pt>
                <c:pt idx="116">
                  <c:v>18.071586621809999</c:v>
                </c:pt>
                <c:pt idx="117">
                  <c:v>21.93030559296</c:v>
                </c:pt>
                <c:pt idx="118">
                  <c:v>21.922725584159998</c:v>
                </c:pt>
                <c:pt idx="119">
                  <c:v>14.692149023999999</c:v>
                </c:pt>
                <c:pt idx="120">
                  <c:v>18.41639442576</c:v>
                </c:pt>
                <c:pt idx="121">
                  <c:v>24.827595538799997</c:v>
                </c:pt>
                <c:pt idx="122">
                  <c:v>22.934273050649995</c:v>
                </c:pt>
                <c:pt idx="123">
                  <c:v>15.084574544909998</c:v>
                </c:pt>
                <c:pt idx="124">
                  <c:v>16.221589375799997</c:v>
                </c:pt>
                <c:pt idx="125">
                  <c:v>19.864069443599998</c:v>
                </c:pt>
                <c:pt idx="126">
                  <c:v>24.04010901369</c:v>
                </c:pt>
                <c:pt idx="127">
                  <c:v>19.737675756959998</c:v>
                </c:pt>
                <c:pt idx="128">
                  <c:v>18.717998121899999</c:v>
                </c:pt>
                <c:pt idx="129">
                  <c:v>23.112585934949998</c:v>
                </c:pt>
                <c:pt idx="130">
                  <c:v>26.866306815359998</c:v>
                </c:pt>
                <c:pt idx="131">
                  <c:v>19.275339109679997</c:v>
                </c:pt>
                <c:pt idx="132">
                  <c:v>18.079119222779998</c:v>
                </c:pt>
                <c:pt idx="133">
                  <c:v>15.37994322648</c:v>
                </c:pt>
                <c:pt idx="134">
                  <c:v>26.025812986049999</c:v>
                </c:pt>
                <c:pt idx="135">
                  <c:v>21.797275208939997</c:v>
                </c:pt>
                <c:pt idx="136">
                  <c:v>23.006234132520003</c:v>
                </c:pt>
                <c:pt idx="137">
                  <c:v>27.954230671649995</c:v>
                </c:pt>
                <c:pt idx="138">
                  <c:v>14.84976983985</c:v>
                </c:pt>
                <c:pt idx="139">
                  <c:v>26.525450021099999</c:v>
                </c:pt>
                <c:pt idx="140">
                  <c:v>14.65366894806</c:v>
                </c:pt>
                <c:pt idx="141">
                  <c:v>18.461139669959998</c:v>
                </c:pt>
                <c:pt idx="142">
                  <c:v>19.918951564049998</c:v>
                </c:pt>
                <c:pt idx="143">
                  <c:v>14.205427059809999</c:v>
                </c:pt>
                <c:pt idx="144">
                  <c:v>25.091733737070001</c:v>
                </c:pt>
                <c:pt idx="145">
                  <c:v>19.406782067279998</c:v>
                </c:pt>
                <c:pt idx="146">
                  <c:v>26.662834451399998</c:v>
                </c:pt>
                <c:pt idx="147">
                  <c:v>17.277026716949997</c:v>
                </c:pt>
                <c:pt idx="148">
                  <c:v>22.356168103319998</c:v>
                </c:pt>
                <c:pt idx="149">
                  <c:v>22.019357914799997</c:v>
                </c:pt>
                <c:pt idx="150">
                  <c:v>24.796166346539994</c:v>
                </c:pt>
                <c:pt idx="151">
                  <c:v>21.247528297680002</c:v>
                </c:pt>
                <c:pt idx="152">
                  <c:v>18.316907311199998</c:v>
                </c:pt>
                <c:pt idx="153">
                  <c:v>27.884275101</c:v>
                </c:pt>
                <c:pt idx="154">
                  <c:v>23.250237514619997</c:v>
                </c:pt>
                <c:pt idx="155">
                  <c:v>28.822918397759999</c:v>
                </c:pt>
                <c:pt idx="156">
                  <c:v>24.270912439799993</c:v>
                </c:pt>
                <c:pt idx="157">
                  <c:v>35.121161537969996</c:v>
                </c:pt>
                <c:pt idx="158">
                  <c:v>13.774590315299998</c:v>
                </c:pt>
                <c:pt idx="159">
                  <c:v>21.520058778959999</c:v>
                </c:pt>
                <c:pt idx="160">
                  <c:v>21.422601739619999</c:v>
                </c:pt>
                <c:pt idx="161">
                  <c:v>22.611953274750004</c:v>
                </c:pt>
                <c:pt idx="162">
                  <c:v>23.184267369480001</c:v>
                </c:pt>
                <c:pt idx="163">
                  <c:v>14.934352548</c:v>
                </c:pt>
                <c:pt idx="164">
                  <c:v>14.947331206499998</c:v>
                </c:pt>
                <c:pt idx="165">
                  <c:v>18.387297318959998</c:v>
                </c:pt>
                <c:pt idx="166">
                  <c:v>15.88074762768</c:v>
                </c:pt>
                <c:pt idx="167">
                  <c:v>9.8892183560399989</c:v>
                </c:pt>
                <c:pt idx="168">
                  <c:v>22.407219434159998</c:v>
                </c:pt>
                <c:pt idx="169">
                  <c:v>25.606203375059998</c:v>
                </c:pt>
                <c:pt idx="170">
                  <c:v>27.113291470799993</c:v>
                </c:pt>
                <c:pt idx="171">
                  <c:v>22.764359291400002</c:v>
                </c:pt>
                <c:pt idx="172">
                  <c:v>32.378545435920003</c:v>
                </c:pt>
                <c:pt idx="173">
                  <c:v>46.259003184000001</c:v>
                </c:pt>
                <c:pt idx="174">
                  <c:v>25.669360197</c:v>
                </c:pt>
                <c:pt idx="175">
                  <c:v>29.765171589599998</c:v>
                </c:pt>
                <c:pt idx="176">
                  <c:v>28.923500022060001</c:v>
                </c:pt>
                <c:pt idx="177">
                  <c:v>26.297626047419996</c:v>
                </c:pt>
                <c:pt idx="178">
                  <c:v>36.612577363559993</c:v>
                </c:pt>
                <c:pt idx="179">
                  <c:v>30.374057070540001</c:v>
                </c:pt>
                <c:pt idx="180">
                  <c:v>36.358629308159991</c:v>
                </c:pt>
                <c:pt idx="181">
                  <c:v>36.839568443759994</c:v>
                </c:pt>
                <c:pt idx="182">
                  <c:v>21.782234334329999</c:v>
                </c:pt>
                <c:pt idx="183">
                  <c:v>37.791550489320002</c:v>
                </c:pt>
                <c:pt idx="184">
                  <c:v>35.127671538239994</c:v>
                </c:pt>
                <c:pt idx="185">
                  <c:v>31.497468073260002</c:v>
                </c:pt>
                <c:pt idx="186">
                  <c:v>34.503563656799997</c:v>
                </c:pt>
                <c:pt idx="187">
                  <c:v>41.216454863640003</c:v>
                </c:pt>
                <c:pt idx="188">
                  <c:v>30.204374943599998</c:v>
                </c:pt>
                <c:pt idx="189">
                  <c:v>22.075599569159998</c:v>
                </c:pt>
                <c:pt idx="190">
                  <c:v>24.280226277839997</c:v>
                </c:pt>
                <c:pt idx="191">
                  <c:v>30.142586354399999</c:v>
                </c:pt>
                <c:pt idx="192">
                  <c:v>37.079181239249998</c:v>
                </c:pt>
                <c:pt idx="193">
                  <c:v>20.857853941319998</c:v>
                </c:pt>
                <c:pt idx="194">
                  <c:v>40.035937902900002</c:v>
                </c:pt>
                <c:pt idx="195">
                  <c:v>25.503034045829999</c:v>
                </c:pt>
                <c:pt idx="196">
                  <c:v>29.655565510500001</c:v>
                </c:pt>
                <c:pt idx="197">
                  <c:v>27.872518867199997</c:v>
                </c:pt>
                <c:pt idx="198">
                  <c:v>29.396876389199999</c:v>
                </c:pt>
                <c:pt idx="199">
                  <c:v>37.153990122239996</c:v>
                </c:pt>
                <c:pt idx="200">
                  <c:v>28.14559859952</c:v>
                </c:pt>
                <c:pt idx="201">
                  <c:v>25.42081501893</c:v>
                </c:pt>
                <c:pt idx="202">
                  <c:v>44.111657104079995</c:v>
                </c:pt>
                <c:pt idx="203">
                  <c:v>39.97372747392</c:v>
                </c:pt>
                <c:pt idx="204">
                  <c:v>38.763638179919994</c:v>
                </c:pt>
                <c:pt idx="205">
                  <c:v>37.430393895059993</c:v>
                </c:pt>
                <c:pt idx="206">
                  <c:v>36.938054471129995</c:v>
                </c:pt>
                <c:pt idx="207">
                  <c:v>32.782242960359994</c:v>
                </c:pt>
                <c:pt idx="208">
                  <c:v>50.902293662099993</c:v>
                </c:pt>
                <c:pt idx="209">
                  <c:v>33.487949558699995</c:v>
                </c:pt>
                <c:pt idx="210">
                  <c:v>45.674643162419997</c:v>
                </c:pt>
                <c:pt idx="211">
                  <c:v>30.878160065039999</c:v>
                </c:pt>
                <c:pt idx="212">
                  <c:v>29.505923238480001</c:v>
                </c:pt>
                <c:pt idx="213">
                  <c:v>40.440683578049992</c:v>
                </c:pt>
                <c:pt idx="214">
                  <c:v>47.100686159999995</c:v>
                </c:pt>
                <c:pt idx="215">
                  <c:v>31.255493535419994</c:v>
                </c:pt>
                <c:pt idx="216">
                  <c:v>28.595372604479991</c:v>
                </c:pt>
                <c:pt idx="217">
                  <c:v>50.018456488499986</c:v>
                </c:pt>
                <c:pt idx="218">
                  <c:v>38.647213538759992</c:v>
                </c:pt>
                <c:pt idx="219">
                  <c:v>41.28507980034</c:v>
                </c:pt>
                <c:pt idx="220">
                  <c:v>38.71544334144</c:v>
                </c:pt>
                <c:pt idx="221">
                  <c:v>45.895423333199993</c:v>
                </c:pt>
                <c:pt idx="222">
                  <c:v>32.723529410669997</c:v>
                </c:pt>
                <c:pt idx="223">
                  <c:v>41.289323430059994</c:v>
                </c:pt>
                <c:pt idx="224">
                  <c:v>39.724129302720002</c:v>
                </c:pt>
                <c:pt idx="225">
                  <c:v>39.435771158459993</c:v>
                </c:pt>
                <c:pt idx="226">
                  <c:v>40.293076740480004</c:v>
                </c:pt>
                <c:pt idx="227">
                  <c:v>48.535136919359992</c:v>
                </c:pt>
                <c:pt idx="228">
                  <c:v>46.226771970929995</c:v>
                </c:pt>
                <c:pt idx="229">
                  <c:v>37.797518556</c:v>
                </c:pt>
                <c:pt idx="230">
                  <c:v>32.887630046879998</c:v>
                </c:pt>
                <c:pt idx="231">
                  <c:v>31.334602429410001</c:v>
                </c:pt>
                <c:pt idx="232">
                  <c:v>51.469005697199997</c:v>
                </c:pt>
                <c:pt idx="233">
                  <c:v>42.5194761825</c:v>
                </c:pt>
                <c:pt idx="234">
                  <c:v>38.789963965889996</c:v>
                </c:pt>
                <c:pt idx="235">
                  <c:v>38.946210459749992</c:v>
                </c:pt>
                <c:pt idx="236">
                  <c:v>37.567859191979991</c:v>
                </c:pt>
                <c:pt idx="237">
                  <c:v>39.208834992599996</c:v>
                </c:pt>
                <c:pt idx="238">
                  <c:v>45.306939779159997</c:v>
                </c:pt>
                <c:pt idx="239">
                  <c:v>23.089300340729999</c:v>
                </c:pt>
                <c:pt idx="240">
                  <c:v>40.192091608319998</c:v>
                </c:pt>
                <c:pt idx="241">
                  <c:v>30.492795007079998</c:v>
                </c:pt>
                <c:pt idx="242">
                  <c:v>49.805089534199993</c:v>
                </c:pt>
                <c:pt idx="243">
                  <c:v>37.838198953619994</c:v>
                </c:pt>
                <c:pt idx="244">
                  <c:v>33.825177460799999</c:v>
                </c:pt>
                <c:pt idx="245">
                  <c:v>28.749887304599998</c:v>
                </c:pt>
                <c:pt idx="246">
                  <c:v>23.849140519919995</c:v>
                </c:pt>
                <c:pt idx="247">
                  <c:v>20.149998172379998</c:v>
                </c:pt>
                <c:pt idx="248">
                  <c:v>34.966605110789999</c:v>
                </c:pt>
                <c:pt idx="249">
                  <c:v>29.576928789719997</c:v>
                </c:pt>
                <c:pt idx="250">
                  <c:v>32.483776269179998</c:v>
                </c:pt>
                <c:pt idx="251">
                  <c:v>25.480270707780001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70432"/>
        <c:axId val="172771968"/>
      </c:scatterChart>
      <c:valAx>
        <c:axId val="1727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71968"/>
        <c:crosses val="autoZero"/>
        <c:crossBetween val="midCat"/>
      </c:valAx>
      <c:valAx>
        <c:axId val="1727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Data_BLUE_Fig3!$AG$18</c:f>
              <c:strCache>
                <c:ptCount val="1"/>
                <c:pt idx="0">
                  <c:v>LLIR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999168853893263"/>
                  <c:y val="-3.5906969962088071E-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Data_BLUE_Fig3!$N$19:$N$270</c:f>
              <c:numCache>
                <c:formatCode>General</c:formatCode>
                <c:ptCount val="252"/>
                <c:pt idx="0">
                  <c:v>10.4443</c:v>
                </c:pt>
                <c:pt idx="1">
                  <c:v>8.2269000000000005</c:v>
                </c:pt>
                <c:pt idx="2">
                  <c:v>9.9647000000000006</c:v>
                </c:pt>
                <c:pt idx="3">
                  <c:v>9.0665399999999998</c:v>
                </c:pt>
                <c:pt idx="4">
                  <c:v>8.2980800000000006</c:v>
                </c:pt>
                <c:pt idx="5">
                  <c:v>7.2049599999999998</c:v>
                </c:pt>
                <c:pt idx="6">
                  <c:v>10.1439</c:v>
                </c:pt>
                <c:pt idx="7">
                  <c:v>9.0206</c:v>
                </c:pt>
                <c:pt idx="8">
                  <c:v>10.341799999999999</c:v>
                </c:pt>
                <c:pt idx="9">
                  <c:v>6.9759700000000002</c:v>
                </c:pt>
                <c:pt idx="10">
                  <c:v>9.5234500000000004</c:v>
                </c:pt>
                <c:pt idx="11">
                  <c:v>10.011699999999999</c:v>
                </c:pt>
                <c:pt idx="12">
                  <c:v>6.2182899999999997</c:v>
                </c:pt>
                <c:pt idx="13">
                  <c:v>9.5539199999999997</c:v>
                </c:pt>
                <c:pt idx="14">
                  <c:v>7.7067800000000002</c:v>
                </c:pt>
                <c:pt idx="15">
                  <c:v>7.9353600000000002</c:v>
                </c:pt>
                <c:pt idx="16">
                  <c:v>9.0799599999999998</c:v>
                </c:pt>
                <c:pt idx="17">
                  <c:v>8.9238900000000001</c:v>
                </c:pt>
                <c:pt idx="18">
                  <c:v>8.9545499999999993</c:v>
                </c:pt>
                <c:pt idx="19">
                  <c:v>10.1617</c:v>
                </c:pt>
                <c:pt idx="20">
                  <c:v>9.0030900000000003</c:v>
                </c:pt>
                <c:pt idx="21">
                  <c:v>9.8467800000000008</c:v>
                </c:pt>
                <c:pt idx="22">
                  <c:v>9.4985599999999994</c:v>
                </c:pt>
                <c:pt idx="23">
                  <c:v>10.393599999999999</c:v>
                </c:pt>
                <c:pt idx="24">
                  <c:v>8.3867899999999995</c:v>
                </c:pt>
                <c:pt idx="25">
                  <c:v>10.0334</c:v>
                </c:pt>
                <c:pt idx="26">
                  <c:v>8.6820199999999996</c:v>
                </c:pt>
                <c:pt idx="27">
                  <c:v>6.7595999999999998</c:v>
                </c:pt>
                <c:pt idx="28">
                  <c:v>9.7962199999999999</c:v>
                </c:pt>
                <c:pt idx="29">
                  <c:v>8.9031099999999999</c:v>
                </c:pt>
                <c:pt idx="30">
                  <c:v>10.9048</c:v>
                </c:pt>
                <c:pt idx="31">
                  <c:v>7.8837999999999999</c:v>
                </c:pt>
                <c:pt idx="32">
                  <c:v>8.2671899999999994</c:v>
                </c:pt>
                <c:pt idx="33">
                  <c:v>10.255100000000001</c:v>
                </c:pt>
                <c:pt idx="34">
                  <c:v>8.2763500000000008</c:v>
                </c:pt>
                <c:pt idx="35">
                  <c:v>9.1204800000000006</c:v>
                </c:pt>
                <c:pt idx="36">
                  <c:v>9.4775200000000002</c:v>
                </c:pt>
                <c:pt idx="37">
                  <c:v>7.9176200000000003</c:v>
                </c:pt>
                <c:pt idx="38">
                  <c:v>7.6809399999999997</c:v>
                </c:pt>
                <c:pt idx="39">
                  <c:v>10.8187</c:v>
                </c:pt>
                <c:pt idx="40">
                  <c:v>9.3966100000000008</c:v>
                </c:pt>
                <c:pt idx="41">
                  <c:v>8.1482200000000002</c:v>
                </c:pt>
                <c:pt idx="42">
                  <c:v>9.2408099999999997</c:v>
                </c:pt>
                <c:pt idx="43">
                  <c:v>9.6782400000000006</c:v>
                </c:pt>
                <c:pt idx="44">
                  <c:v>9.6356300000000008</c:v>
                </c:pt>
                <c:pt idx="45">
                  <c:v>9.8886500000000002</c:v>
                </c:pt>
                <c:pt idx="46">
                  <c:v>9.6495800000000003</c:v>
                </c:pt>
                <c:pt idx="47">
                  <c:v>8.2292400000000008</c:v>
                </c:pt>
                <c:pt idx="48">
                  <c:v>9.1918100000000003</c:v>
                </c:pt>
                <c:pt idx="49">
                  <c:v>9.0649899999999999</c:v>
                </c:pt>
                <c:pt idx="50">
                  <c:v>8.5622900000000008</c:v>
                </c:pt>
                <c:pt idx="51">
                  <c:v>11.023400000000001</c:v>
                </c:pt>
                <c:pt idx="52">
                  <c:v>9.2063500000000005</c:v>
                </c:pt>
                <c:pt idx="53">
                  <c:v>9.26661</c:v>
                </c:pt>
                <c:pt idx="54">
                  <c:v>10.2821</c:v>
                </c:pt>
                <c:pt idx="55">
                  <c:v>10.357699999999999</c:v>
                </c:pt>
                <c:pt idx="56">
                  <c:v>9.9427500000000002</c:v>
                </c:pt>
                <c:pt idx="57">
                  <c:v>7.8098999999999998</c:v>
                </c:pt>
                <c:pt idx="58">
                  <c:v>8.7642600000000002</c:v>
                </c:pt>
                <c:pt idx="59">
                  <c:v>8.1814</c:v>
                </c:pt>
                <c:pt idx="60">
                  <c:v>7.5270000000000001</c:v>
                </c:pt>
                <c:pt idx="61">
                  <c:v>7.41594</c:v>
                </c:pt>
                <c:pt idx="62">
                  <c:v>8.0606500000000008</c:v>
                </c:pt>
                <c:pt idx="63">
                  <c:v>9.1913599999999995</c:v>
                </c:pt>
                <c:pt idx="64">
                  <c:v>9.8242200000000004</c:v>
                </c:pt>
                <c:pt idx="65">
                  <c:v>9.0808099999999996</c:v>
                </c:pt>
                <c:pt idx="66">
                  <c:v>8.1201600000000003</c:v>
                </c:pt>
                <c:pt idx="67">
                  <c:v>9.7101900000000008</c:v>
                </c:pt>
                <c:pt idx="68">
                  <c:v>10.3527</c:v>
                </c:pt>
                <c:pt idx="69">
                  <c:v>7.1873800000000001</c:v>
                </c:pt>
                <c:pt idx="70">
                  <c:v>9.6067900000000002</c:v>
                </c:pt>
                <c:pt idx="71">
                  <c:v>9.4695300000000007</c:v>
                </c:pt>
                <c:pt idx="72">
                  <c:v>6.2181300000000004</c:v>
                </c:pt>
                <c:pt idx="73">
                  <c:v>7.7699199999999999</c:v>
                </c:pt>
                <c:pt idx="74">
                  <c:v>10.964499999999999</c:v>
                </c:pt>
                <c:pt idx="75">
                  <c:v>9.3271499999999996</c:v>
                </c:pt>
                <c:pt idx="76">
                  <c:v>9.1588100000000008</c:v>
                </c:pt>
                <c:pt idx="77">
                  <c:v>8.3718599999999999</c:v>
                </c:pt>
                <c:pt idx="78">
                  <c:v>8.9266299999999994</c:v>
                </c:pt>
                <c:pt idx="79">
                  <c:v>8.7552099999999999</c:v>
                </c:pt>
                <c:pt idx="80">
                  <c:v>7.0642300000000002</c:v>
                </c:pt>
                <c:pt idx="81">
                  <c:v>9.7933400000000006</c:v>
                </c:pt>
                <c:pt idx="82">
                  <c:v>8.3162900000000004</c:v>
                </c:pt>
                <c:pt idx="83">
                  <c:v>9.0521799999999999</c:v>
                </c:pt>
                <c:pt idx="84">
                  <c:v>5.8473800000000002</c:v>
                </c:pt>
                <c:pt idx="85">
                  <c:v>6.1496899999999997</c:v>
                </c:pt>
                <c:pt idx="86">
                  <c:v>5.7636900000000004</c:v>
                </c:pt>
                <c:pt idx="87">
                  <c:v>5.9386200000000002</c:v>
                </c:pt>
                <c:pt idx="88">
                  <c:v>5.37974</c:v>
                </c:pt>
                <c:pt idx="89">
                  <c:v>4.26823</c:v>
                </c:pt>
                <c:pt idx="90">
                  <c:v>5.8942699999999997</c:v>
                </c:pt>
                <c:pt idx="91">
                  <c:v>6.1048600000000004</c:v>
                </c:pt>
                <c:pt idx="92">
                  <c:v>5.8129</c:v>
                </c:pt>
                <c:pt idx="93">
                  <c:v>6.3926400000000001</c:v>
                </c:pt>
                <c:pt idx="94">
                  <c:v>5.6457600000000001</c:v>
                </c:pt>
                <c:pt idx="95">
                  <c:v>5.5643700000000003</c:v>
                </c:pt>
                <c:pt idx="96">
                  <c:v>6.66927</c:v>
                </c:pt>
                <c:pt idx="97">
                  <c:v>6.0377099999999997</c:v>
                </c:pt>
                <c:pt idx="98">
                  <c:v>5.8600599999999998</c:v>
                </c:pt>
                <c:pt idx="99">
                  <c:v>5.3017599999999998</c:v>
                </c:pt>
                <c:pt idx="100">
                  <c:v>6.4327199999999998</c:v>
                </c:pt>
                <c:pt idx="101">
                  <c:v>6.66378</c:v>
                </c:pt>
                <c:pt idx="102">
                  <c:v>6.0065200000000001</c:v>
                </c:pt>
                <c:pt idx="103">
                  <c:v>6.15977</c:v>
                </c:pt>
                <c:pt idx="104">
                  <c:v>6.3604900000000004</c:v>
                </c:pt>
                <c:pt idx="105">
                  <c:v>5.94041</c:v>
                </c:pt>
                <c:pt idx="106">
                  <c:v>6.2542200000000001</c:v>
                </c:pt>
                <c:pt idx="107">
                  <c:v>6.4954000000000001</c:v>
                </c:pt>
                <c:pt idx="108">
                  <c:v>6.4299600000000003</c:v>
                </c:pt>
                <c:pt idx="109">
                  <c:v>6.63246</c:v>
                </c:pt>
                <c:pt idx="110">
                  <c:v>6.9383600000000003</c:v>
                </c:pt>
                <c:pt idx="111">
                  <c:v>5.6477399999999998</c:v>
                </c:pt>
                <c:pt idx="112">
                  <c:v>5.1914499999999997</c:v>
                </c:pt>
                <c:pt idx="113">
                  <c:v>6.4285399999999999</c:v>
                </c:pt>
                <c:pt idx="114">
                  <c:v>6.1063799999999997</c:v>
                </c:pt>
                <c:pt idx="115">
                  <c:v>6.0276800000000001</c:v>
                </c:pt>
                <c:pt idx="116">
                  <c:v>5.4725900000000003</c:v>
                </c:pt>
                <c:pt idx="117">
                  <c:v>6.1550500000000001</c:v>
                </c:pt>
                <c:pt idx="118">
                  <c:v>6.1044299999999998</c:v>
                </c:pt>
                <c:pt idx="119">
                  <c:v>5.5659200000000002</c:v>
                </c:pt>
                <c:pt idx="120">
                  <c:v>6.44618</c:v>
                </c:pt>
                <c:pt idx="121">
                  <c:v>5.5461900000000002</c:v>
                </c:pt>
                <c:pt idx="122">
                  <c:v>6.5497100000000001</c:v>
                </c:pt>
                <c:pt idx="123">
                  <c:v>4.7365300000000001</c:v>
                </c:pt>
                <c:pt idx="124">
                  <c:v>5.7327000000000004</c:v>
                </c:pt>
                <c:pt idx="125">
                  <c:v>4.8847399999999999</c:v>
                </c:pt>
                <c:pt idx="126">
                  <c:v>7.0553600000000003</c:v>
                </c:pt>
                <c:pt idx="127">
                  <c:v>5.3988699999999996</c:v>
                </c:pt>
                <c:pt idx="128">
                  <c:v>6.12277</c:v>
                </c:pt>
                <c:pt idx="129">
                  <c:v>6.6048400000000003</c:v>
                </c:pt>
                <c:pt idx="130">
                  <c:v>6.32667</c:v>
                </c:pt>
                <c:pt idx="131">
                  <c:v>6.4586600000000001</c:v>
                </c:pt>
                <c:pt idx="132">
                  <c:v>4.9196499999999999</c:v>
                </c:pt>
                <c:pt idx="133">
                  <c:v>5.7757199999999997</c:v>
                </c:pt>
                <c:pt idx="134">
                  <c:v>6.97506</c:v>
                </c:pt>
                <c:pt idx="135">
                  <c:v>6.37582</c:v>
                </c:pt>
                <c:pt idx="136">
                  <c:v>5.5412400000000002</c:v>
                </c:pt>
                <c:pt idx="137">
                  <c:v>8.4527599999999996</c:v>
                </c:pt>
                <c:pt idx="138">
                  <c:v>5.8600099999999999</c:v>
                </c:pt>
                <c:pt idx="139">
                  <c:v>7.5347</c:v>
                </c:pt>
                <c:pt idx="140">
                  <c:v>5.1800499999999996</c:v>
                </c:pt>
                <c:pt idx="141">
                  <c:v>6.16974</c:v>
                </c:pt>
                <c:pt idx="142">
                  <c:v>5.8121200000000002</c:v>
                </c:pt>
                <c:pt idx="143">
                  <c:v>5.9780800000000003</c:v>
                </c:pt>
                <c:pt idx="144">
                  <c:v>6.8883000000000001</c:v>
                </c:pt>
                <c:pt idx="145">
                  <c:v>5.9295299999999997</c:v>
                </c:pt>
                <c:pt idx="146">
                  <c:v>5.9514100000000001</c:v>
                </c:pt>
                <c:pt idx="147">
                  <c:v>6.6523300000000001</c:v>
                </c:pt>
                <c:pt idx="148">
                  <c:v>7.7044699999999997</c:v>
                </c:pt>
                <c:pt idx="149">
                  <c:v>5.7960900000000004</c:v>
                </c:pt>
                <c:pt idx="150">
                  <c:v>6.9863200000000001</c:v>
                </c:pt>
                <c:pt idx="151">
                  <c:v>6.4017099999999996</c:v>
                </c:pt>
                <c:pt idx="152">
                  <c:v>6.0715500000000002</c:v>
                </c:pt>
                <c:pt idx="153">
                  <c:v>6.2326300000000003</c:v>
                </c:pt>
                <c:pt idx="154">
                  <c:v>5.9927999999999999</c:v>
                </c:pt>
                <c:pt idx="155">
                  <c:v>7.26715</c:v>
                </c:pt>
                <c:pt idx="156">
                  <c:v>6.0956200000000003</c:v>
                </c:pt>
                <c:pt idx="157">
                  <c:v>7.5961299999999996</c:v>
                </c:pt>
                <c:pt idx="158">
                  <c:v>6.0015099999999997</c:v>
                </c:pt>
                <c:pt idx="159">
                  <c:v>6.4324599999999998</c:v>
                </c:pt>
                <c:pt idx="160">
                  <c:v>5.2153499999999999</c:v>
                </c:pt>
                <c:pt idx="161">
                  <c:v>7.0353700000000003</c:v>
                </c:pt>
                <c:pt idx="162">
                  <c:v>6.3790100000000001</c:v>
                </c:pt>
                <c:pt idx="163">
                  <c:v>5.1812399999999998</c:v>
                </c:pt>
                <c:pt idx="164">
                  <c:v>5.4588900000000002</c:v>
                </c:pt>
                <c:pt idx="165">
                  <c:v>6.6471</c:v>
                </c:pt>
                <c:pt idx="166">
                  <c:v>7.0246599999999999</c:v>
                </c:pt>
                <c:pt idx="167">
                  <c:v>8.7611600000000003</c:v>
                </c:pt>
                <c:pt idx="168">
                  <c:v>6.8563700000000001</c:v>
                </c:pt>
                <c:pt idx="169">
                  <c:v>7.4744099999999998</c:v>
                </c:pt>
                <c:pt idx="170">
                  <c:v>6.29312</c:v>
                </c:pt>
                <c:pt idx="171">
                  <c:v>6.6181999999999999</c:v>
                </c:pt>
                <c:pt idx="172">
                  <c:v>6.7887599999999999</c:v>
                </c:pt>
                <c:pt idx="173">
                  <c:v>6.0144299999999999</c:v>
                </c:pt>
                <c:pt idx="174">
                  <c:v>6.3068499999999998</c:v>
                </c:pt>
                <c:pt idx="175">
                  <c:v>7.7205399999999997</c:v>
                </c:pt>
                <c:pt idx="176">
                  <c:v>6.6296200000000001</c:v>
                </c:pt>
                <c:pt idx="177">
                  <c:v>7.37948</c:v>
                </c:pt>
                <c:pt idx="178">
                  <c:v>7.08047</c:v>
                </c:pt>
                <c:pt idx="179">
                  <c:v>7.2606999999999999</c:v>
                </c:pt>
                <c:pt idx="180">
                  <c:v>5.9467299999999996</c:v>
                </c:pt>
                <c:pt idx="181">
                  <c:v>6.6018499999999998</c:v>
                </c:pt>
                <c:pt idx="182">
                  <c:v>5.7830399999999997</c:v>
                </c:pt>
                <c:pt idx="183">
                  <c:v>6.8252199999999998</c:v>
                </c:pt>
                <c:pt idx="184">
                  <c:v>7.0498900000000004</c:v>
                </c:pt>
                <c:pt idx="185">
                  <c:v>5.3391999999999999</c:v>
                </c:pt>
                <c:pt idx="186">
                  <c:v>6.7683499999999999</c:v>
                </c:pt>
                <c:pt idx="187">
                  <c:v>6.4676299999999998</c:v>
                </c:pt>
                <c:pt idx="188">
                  <c:v>5.7038099999999998</c:v>
                </c:pt>
                <c:pt idx="189">
                  <c:v>5.9607999999999999</c:v>
                </c:pt>
                <c:pt idx="190">
                  <c:v>6.7181699999999998</c:v>
                </c:pt>
                <c:pt idx="191">
                  <c:v>6.9314400000000003</c:v>
                </c:pt>
                <c:pt idx="192">
                  <c:v>7.5480999999999998</c:v>
                </c:pt>
                <c:pt idx="193">
                  <c:v>6.3220900000000002</c:v>
                </c:pt>
                <c:pt idx="194">
                  <c:v>6.8779899999999996</c:v>
                </c:pt>
                <c:pt idx="195">
                  <c:v>6.5320499999999999</c:v>
                </c:pt>
                <c:pt idx="196">
                  <c:v>7.0053099999999997</c:v>
                </c:pt>
                <c:pt idx="197">
                  <c:v>6.6995399999999998</c:v>
                </c:pt>
                <c:pt idx="198">
                  <c:v>6.0688399999999998</c:v>
                </c:pt>
                <c:pt idx="199">
                  <c:v>7.2703699999999998</c:v>
                </c:pt>
                <c:pt idx="200">
                  <c:v>6.3564699999999998</c:v>
                </c:pt>
                <c:pt idx="201">
                  <c:v>6.2336200000000002</c:v>
                </c:pt>
                <c:pt idx="202">
                  <c:v>7.2960099999999999</c:v>
                </c:pt>
                <c:pt idx="203">
                  <c:v>7.7745199999999999</c:v>
                </c:pt>
                <c:pt idx="204">
                  <c:v>6.8942300000000003</c:v>
                </c:pt>
                <c:pt idx="205">
                  <c:v>6.0603100000000003</c:v>
                </c:pt>
                <c:pt idx="206">
                  <c:v>6.8502099999999997</c:v>
                </c:pt>
                <c:pt idx="207">
                  <c:v>7.1842499999999996</c:v>
                </c:pt>
                <c:pt idx="208">
                  <c:v>6.5989599999999999</c:v>
                </c:pt>
                <c:pt idx="209">
                  <c:v>6.9567899999999998</c:v>
                </c:pt>
                <c:pt idx="210">
                  <c:v>7.2503299999999999</c:v>
                </c:pt>
                <c:pt idx="211">
                  <c:v>7.3840300000000001</c:v>
                </c:pt>
                <c:pt idx="212">
                  <c:v>6.8268899999999997</c:v>
                </c:pt>
                <c:pt idx="213">
                  <c:v>6.6109799999999996</c:v>
                </c:pt>
                <c:pt idx="214">
                  <c:v>6.4806999999999997</c:v>
                </c:pt>
                <c:pt idx="215">
                  <c:v>4.8478899999999996</c:v>
                </c:pt>
                <c:pt idx="216">
                  <c:v>7.0747999999999998</c:v>
                </c:pt>
                <c:pt idx="217">
                  <c:v>6.4750699999999997</c:v>
                </c:pt>
                <c:pt idx="218">
                  <c:v>7.3198499999999997</c:v>
                </c:pt>
                <c:pt idx="219">
                  <c:v>5.6215599999999997</c:v>
                </c:pt>
                <c:pt idx="220">
                  <c:v>7.1940499999999998</c:v>
                </c:pt>
                <c:pt idx="221">
                  <c:v>7.4501799999999996</c:v>
                </c:pt>
                <c:pt idx="222">
                  <c:v>5.9323199999999998</c:v>
                </c:pt>
                <c:pt idx="223">
                  <c:v>6.8017200000000004</c:v>
                </c:pt>
                <c:pt idx="224">
                  <c:v>6.1951900000000002</c:v>
                </c:pt>
                <c:pt idx="225">
                  <c:v>7.2866799999999996</c:v>
                </c:pt>
                <c:pt idx="226">
                  <c:v>5.1086200000000002</c:v>
                </c:pt>
                <c:pt idx="227">
                  <c:v>6.2321999999999997</c:v>
                </c:pt>
                <c:pt idx="228">
                  <c:v>7.1659199999999998</c:v>
                </c:pt>
                <c:pt idx="229">
                  <c:v>7.2284600000000001</c:v>
                </c:pt>
                <c:pt idx="230">
                  <c:v>6.3101399999999996</c:v>
                </c:pt>
                <c:pt idx="231">
                  <c:v>5.1615700000000002</c:v>
                </c:pt>
                <c:pt idx="232">
                  <c:v>7.6565200000000004</c:v>
                </c:pt>
                <c:pt idx="233">
                  <c:v>6.85527</c:v>
                </c:pt>
                <c:pt idx="234">
                  <c:v>6.2656599999999996</c:v>
                </c:pt>
                <c:pt idx="235">
                  <c:v>7.0114700000000001</c:v>
                </c:pt>
                <c:pt idx="236">
                  <c:v>6.9077400000000004</c:v>
                </c:pt>
                <c:pt idx="237">
                  <c:v>7.1085599999999998</c:v>
                </c:pt>
                <c:pt idx="238">
                  <c:v>6.6647499999999997</c:v>
                </c:pt>
                <c:pt idx="239">
                  <c:v>5.24857</c:v>
                </c:pt>
                <c:pt idx="240">
                  <c:v>7.0028499999999996</c:v>
                </c:pt>
                <c:pt idx="241">
                  <c:v>6.9224300000000003</c:v>
                </c:pt>
                <c:pt idx="242">
                  <c:v>8.9327400000000008</c:v>
                </c:pt>
                <c:pt idx="243">
                  <c:v>6.0351400000000002</c:v>
                </c:pt>
                <c:pt idx="244">
                  <c:v>5.89703</c:v>
                </c:pt>
                <c:pt idx="245">
                  <c:v>6.1595199999999997</c:v>
                </c:pt>
                <c:pt idx="246">
                  <c:v>8.1163299999999996</c:v>
                </c:pt>
                <c:pt idx="247">
                  <c:v>6.9648399999999997</c:v>
                </c:pt>
                <c:pt idx="248">
                  <c:v>7.7507599999999996</c:v>
                </c:pt>
                <c:pt idx="249">
                  <c:v>7.1559299999999997</c:v>
                </c:pt>
                <c:pt idx="250">
                  <c:v>7.7047699999999999</c:v>
                </c:pt>
                <c:pt idx="251">
                  <c:v>6.0483200000000004</c:v>
                </c:pt>
              </c:numCache>
            </c:numRef>
          </c:xVal>
          <c:yVal>
            <c:numRef>
              <c:f>Data_BLUE_Fig3!$AG$19:$AG$270</c:f>
              <c:numCache>
                <c:formatCode>General</c:formatCode>
                <c:ptCount val="252"/>
                <c:pt idx="0">
                  <c:v>10.5321</c:v>
                </c:pt>
                <c:pt idx="1">
                  <c:v>8.2370999999999981</c:v>
                </c:pt>
                <c:pt idx="2">
                  <c:v>10.002275000000001</c:v>
                </c:pt>
                <c:pt idx="3">
                  <c:v>9.0621749999999999</c:v>
                </c:pt>
                <c:pt idx="4">
                  <c:v>8.360599999999998</c:v>
                </c:pt>
                <c:pt idx="5">
                  <c:v>7.2014250000000004</c:v>
                </c:pt>
                <c:pt idx="6">
                  <c:v>10.188499999999998</c:v>
                </c:pt>
                <c:pt idx="7">
                  <c:v>9.0378999999999987</c:v>
                </c:pt>
                <c:pt idx="8">
                  <c:v>10.388099999999998</c:v>
                </c:pt>
                <c:pt idx="9">
                  <c:v>6.9675749999999983</c:v>
                </c:pt>
                <c:pt idx="10">
                  <c:v>9.5474999999999994</c:v>
                </c:pt>
                <c:pt idx="11">
                  <c:v>10.061624999999999</c:v>
                </c:pt>
                <c:pt idx="12">
                  <c:v>6.2155250000000004</c:v>
                </c:pt>
                <c:pt idx="13">
                  <c:v>9.5724000000000018</c:v>
                </c:pt>
                <c:pt idx="14">
                  <c:v>7.6958500000000001</c:v>
                </c:pt>
                <c:pt idx="15">
                  <c:v>7.9075250000000006</c:v>
                </c:pt>
                <c:pt idx="16">
                  <c:v>9.0649750000000004</c:v>
                </c:pt>
                <c:pt idx="17">
                  <c:v>8.9407999999999994</c:v>
                </c:pt>
                <c:pt idx="18">
                  <c:v>8.9522250000000003</c:v>
                </c:pt>
                <c:pt idx="19">
                  <c:v>10.176475</c:v>
                </c:pt>
                <c:pt idx="20">
                  <c:v>9.0395499999999984</c:v>
                </c:pt>
                <c:pt idx="21">
                  <c:v>9.8634250000000012</c:v>
                </c:pt>
                <c:pt idx="22">
                  <c:v>9.5155749999999983</c:v>
                </c:pt>
                <c:pt idx="23">
                  <c:v>10.458849999999998</c:v>
                </c:pt>
                <c:pt idx="24">
                  <c:v>8.3767499999999995</c:v>
                </c:pt>
                <c:pt idx="25">
                  <c:v>10.11205</c:v>
                </c:pt>
                <c:pt idx="26">
                  <c:v>8.6990749999999988</c:v>
                </c:pt>
                <c:pt idx="27">
                  <c:v>6.7906750000000011</c:v>
                </c:pt>
                <c:pt idx="28">
                  <c:v>9.8226750000000003</c:v>
                </c:pt>
                <c:pt idx="29">
                  <c:v>8.9147750000000006</c:v>
                </c:pt>
                <c:pt idx="30">
                  <c:v>10.998825</c:v>
                </c:pt>
                <c:pt idx="31">
                  <c:v>7.8849</c:v>
                </c:pt>
                <c:pt idx="32">
                  <c:v>8.2357750000000003</c:v>
                </c:pt>
                <c:pt idx="33">
                  <c:v>10.309474999999999</c:v>
                </c:pt>
                <c:pt idx="34">
                  <c:v>8.2540249999999986</c:v>
                </c:pt>
                <c:pt idx="35">
                  <c:v>9.1229999999999993</c:v>
                </c:pt>
                <c:pt idx="36">
                  <c:v>9.4900249999999993</c:v>
                </c:pt>
                <c:pt idx="37">
                  <c:v>7.907350000000001</c:v>
                </c:pt>
                <c:pt idx="38">
                  <c:v>7.7051499999999997</c:v>
                </c:pt>
                <c:pt idx="39">
                  <c:v>10.85605</c:v>
                </c:pt>
                <c:pt idx="40">
                  <c:v>9.4347000000000012</c:v>
                </c:pt>
                <c:pt idx="41">
                  <c:v>8.1214500000000012</c:v>
                </c:pt>
                <c:pt idx="42">
                  <c:v>9.2303749999999987</c:v>
                </c:pt>
                <c:pt idx="43">
                  <c:v>9.7184499999999989</c:v>
                </c:pt>
                <c:pt idx="44">
                  <c:v>9.6436250000000001</c:v>
                </c:pt>
                <c:pt idx="45">
                  <c:v>9.899049999999999</c:v>
                </c:pt>
                <c:pt idx="46">
                  <c:v>9.6653750000000009</c:v>
                </c:pt>
                <c:pt idx="47">
                  <c:v>8.2418750000000003</c:v>
                </c:pt>
                <c:pt idx="48">
                  <c:v>9.2367749999999997</c:v>
                </c:pt>
                <c:pt idx="49">
                  <c:v>9.1255249999999997</c:v>
                </c:pt>
                <c:pt idx="50">
                  <c:v>8.5590250000000001</c:v>
                </c:pt>
                <c:pt idx="51">
                  <c:v>11.052725000000001</c:v>
                </c:pt>
                <c:pt idx="52">
                  <c:v>9.2476749999999992</c:v>
                </c:pt>
                <c:pt idx="53">
                  <c:v>9.2927</c:v>
                </c:pt>
                <c:pt idx="54">
                  <c:v>10.293824999999998</c:v>
                </c:pt>
                <c:pt idx="55">
                  <c:v>10.38475</c:v>
                </c:pt>
                <c:pt idx="56">
                  <c:v>9.9633000000000003</c:v>
                </c:pt>
                <c:pt idx="57">
                  <c:v>7.7928499999999996</c:v>
                </c:pt>
                <c:pt idx="58">
                  <c:v>8.7956249999999994</c:v>
                </c:pt>
                <c:pt idx="59">
                  <c:v>8.1921749999999989</c:v>
                </c:pt>
                <c:pt idx="60">
                  <c:v>7.5473250000000007</c:v>
                </c:pt>
                <c:pt idx="61">
                  <c:v>7.4089749999999999</c:v>
                </c:pt>
                <c:pt idx="62">
                  <c:v>8.0194500000000009</c:v>
                </c:pt>
                <c:pt idx="63">
                  <c:v>9.2138749999999998</c:v>
                </c:pt>
                <c:pt idx="64">
                  <c:v>9.8299249999999994</c:v>
                </c:pt>
                <c:pt idx="65">
                  <c:v>9.0838250000000009</c:v>
                </c:pt>
                <c:pt idx="66">
                  <c:v>8.1387750000000008</c:v>
                </c:pt>
                <c:pt idx="67">
                  <c:v>9.764875</c:v>
                </c:pt>
                <c:pt idx="68">
                  <c:v>10.354400000000002</c:v>
                </c:pt>
                <c:pt idx="69">
                  <c:v>7.1799250000000008</c:v>
                </c:pt>
                <c:pt idx="70">
                  <c:v>9.6536250000000017</c:v>
                </c:pt>
                <c:pt idx="71">
                  <c:v>9.4655499999999986</c:v>
                </c:pt>
                <c:pt idx="72">
                  <c:v>6.1884499999999996</c:v>
                </c:pt>
                <c:pt idx="73">
                  <c:v>7.7919</c:v>
                </c:pt>
                <c:pt idx="74">
                  <c:v>10.953150000000001</c:v>
                </c:pt>
                <c:pt idx="75">
                  <c:v>9.3613999999999997</c:v>
                </c:pt>
                <c:pt idx="76">
                  <c:v>9.1688500000000008</c:v>
                </c:pt>
                <c:pt idx="77">
                  <c:v>8.4187000000000012</c:v>
                </c:pt>
                <c:pt idx="78">
                  <c:v>8.952399999999999</c:v>
                </c:pt>
                <c:pt idx="79">
                  <c:v>8.764875</c:v>
                </c:pt>
                <c:pt idx="80">
                  <c:v>7.0388999999999999</c:v>
                </c:pt>
                <c:pt idx="81">
                  <c:v>9.8261499999999984</c:v>
                </c:pt>
                <c:pt idx="82">
                  <c:v>8.3056999999999999</c:v>
                </c:pt>
                <c:pt idx="83">
                  <c:v>9.0452250000000003</c:v>
                </c:pt>
                <c:pt idx="84">
                  <c:v>5.8000749999999996</c:v>
                </c:pt>
                <c:pt idx="85">
                  <c:v>6.1614249999999995</c:v>
                </c:pt>
                <c:pt idx="86">
                  <c:v>5.7488000000000001</c:v>
                </c:pt>
                <c:pt idx="87">
                  <c:v>5.9181249999999999</c:v>
                </c:pt>
                <c:pt idx="88">
                  <c:v>5.3430000000000009</c:v>
                </c:pt>
                <c:pt idx="89">
                  <c:v>4.2155000000000005</c:v>
                </c:pt>
                <c:pt idx="90">
                  <c:v>5.8812749999999987</c:v>
                </c:pt>
                <c:pt idx="91">
                  <c:v>6.1009249999999993</c:v>
                </c:pt>
                <c:pt idx="92">
                  <c:v>5.8086500000000001</c:v>
                </c:pt>
                <c:pt idx="93">
                  <c:v>6.3655749999999998</c:v>
                </c:pt>
                <c:pt idx="94">
                  <c:v>5.6290999999999993</c:v>
                </c:pt>
                <c:pt idx="95">
                  <c:v>5.5208750000000002</c:v>
                </c:pt>
                <c:pt idx="96">
                  <c:v>6.6891749999999996</c:v>
                </c:pt>
                <c:pt idx="97">
                  <c:v>6.0521750000000001</c:v>
                </c:pt>
                <c:pt idx="98">
                  <c:v>5.8223000000000003</c:v>
                </c:pt>
                <c:pt idx="99">
                  <c:v>5.2925749999999994</c:v>
                </c:pt>
                <c:pt idx="100">
                  <c:v>6.4256499999999992</c:v>
                </c:pt>
                <c:pt idx="101">
                  <c:v>6.6593750000000007</c:v>
                </c:pt>
                <c:pt idx="102">
                  <c:v>5.9997500000000006</c:v>
                </c:pt>
                <c:pt idx="103">
                  <c:v>6.1199500000000002</c:v>
                </c:pt>
                <c:pt idx="104">
                  <c:v>6.3537749999999997</c:v>
                </c:pt>
                <c:pt idx="105">
                  <c:v>5.9276749999999989</c:v>
                </c:pt>
                <c:pt idx="106">
                  <c:v>6.2560750000000001</c:v>
                </c:pt>
                <c:pt idx="107">
                  <c:v>6.4876999999999994</c:v>
                </c:pt>
                <c:pt idx="108">
                  <c:v>6.4452000000000007</c:v>
                </c:pt>
                <c:pt idx="109">
                  <c:v>6.6396999999999995</c:v>
                </c:pt>
                <c:pt idx="110">
                  <c:v>6.9288250000000007</c:v>
                </c:pt>
                <c:pt idx="111">
                  <c:v>5.5757249999999994</c:v>
                </c:pt>
                <c:pt idx="112">
                  <c:v>5.1866499999999993</c:v>
                </c:pt>
                <c:pt idx="113">
                  <c:v>6.4198249999999994</c:v>
                </c:pt>
                <c:pt idx="114">
                  <c:v>6.0981749999999995</c:v>
                </c:pt>
                <c:pt idx="115">
                  <c:v>6.0082750000000011</c:v>
                </c:pt>
                <c:pt idx="116">
                  <c:v>5.4270750000000003</c:v>
                </c:pt>
                <c:pt idx="117">
                  <c:v>6.1410249999999991</c:v>
                </c:pt>
                <c:pt idx="118">
                  <c:v>6.1015249999999996</c:v>
                </c:pt>
                <c:pt idx="119">
                  <c:v>5.5464750000000009</c:v>
                </c:pt>
                <c:pt idx="120">
                  <c:v>6.4603000000000002</c:v>
                </c:pt>
                <c:pt idx="121">
                  <c:v>5.5448749999999993</c:v>
                </c:pt>
                <c:pt idx="122">
                  <c:v>6.5452000000000004</c:v>
                </c:pt>
                <c:pt idx="123">
                  <c:v>4.7579500000000001</c:v>
                </c:pt>
                <c:pt idx="124">
                  <c:v>5.7211750000000006</c:v>
                </c:pt>
                <c:pt idx="125">
                  <c:v>4.8905750000000001</c:v>
                </c:pt>
                <c:pt idx="126">
                  <c:v>7.0647999999999991</c:v>
                </c:pt>
                <c:pt idx="127">
                  <c:v>5.3958750000000002</c:v>
                </c:pt>
                <c:pt idx="128">
                  <c:v>6.100225</c:v>
                </c:pt>
                <c:pt idx="129">
                  <c:v>6.6136999999999997</c:v>
                </c:pt>
                <c:pt idx="130">
                  <c:v>6.3290249999999997</c:v>
                </c:pt>
                <c:pt idx="131">
                  <c:v>6.4422499999999996</c:v>
                </c:pt>
                <c:pt idx="132">
                  <c:v>4.9176249999999992</c:v>
                </c:pt>
                <c:pt idx="133">
                  <c:v>5.7715500000000013</c:v>
                </c:pt>
                <c:pt idx="134">
                  <c:v>6.9951499999999998</c:v>
                </c:pt>
                <c:pt idx="135">
                  <c:v>6.3963250000000009</c:v>
                </c:pt>
                <c:pt idx="136">
                  <c:v>5.5457749999999999</c:v>
                </c:pt>
                <c:pt idx="137">
                  <c:v>8.4646749999999997</c:v>
                </c:pt>
                <c:pt idx="138">
                  <c:v>5.8246249999999993</c:v>
                </c:pt>
                <c:pt idx="139">
                  <c:v>7.5352999999999994</c:v>
                </c:pt>
                <c:pt idx="140">
                  <c:v>5.1456500000000007</c:v>
                </c:pt>
                <c:pt idx="141">
                  <c:v>6.1786000000000012</c:v>
                </c:pt>
                <c:pt idx="142">
                  <c:v>5.8383750000000001</c:v>
                </c:pt>
                <c:pt idx="143">
                  <c:v>6.0009499999999996</c:v>
                </c:pt>
                <c:pt idx="144">
                  <c:v>6.9195250000000001</c:v>
                </c:pt>
                <c:pt idx="145">
                  <c:v>5.9238499999999998</c:v>
                </c:pt>
                <c:pt idx="146">
                  <c:v>5.9411749999999994</c:v>
                </c:pt>
                <c:pt idx="147">
                  <c:v>6.6658749999999998</c:v>
                </c:pt>
                <c:pt idx="148">
                  <c:v>7.6941500000000005</c:v>
                </c:pt>
                <c:pt idx="149">
                  <c:v>5.7653750000000006</c:v>
                </c:pt>
                <c:pt idx="150">
                  <c:v>6.9708750000000004</c:v>
                </c:pt>
                <c:pt idx="151">
                  <c:v>6.37235</c:v>
                </c:pt>
                <c:pt idx="152">
                  <c:v>6.0799250000000011</c:v>
                </c:pt>
                <c:pt idx="153">
                  <c:v>6.2142750000000007</c:v>
                </c:pt>
                <c:pt idx="154">
                  <c:v>5.9848249999999998</c:v>
                </c:pt>
                <c:pt idx="155">
                  <c:v>7.2905249999999997</c:v>
                </c:pt>
                <c:pt idx="156">
                  <c:v>6.1000000000000005</c:v>
                </c:pt>
                <c:pt idx="157">
                  <c:v>7.6194499999999996</c:v>
                </c:pt>
                <c:pt idx="158">
                  <c:v>5.9816499999999992</c:v>
                </c:pt>
                <c:pt idx="159">
                  <c:v>6.4188500000000008</c:v>
                </c:pt>
                <c:pt idx="160">
                  <c:v>5.1810000000000009</c:v>
                </c:pt>
                <c:pt idx="161">
                  <c:v>7.058724999999999</c:v>
                </c:pt>
                <c:pt idx="162">
                  <c:v>6.3812499999999996</c:v>
                </c:pt>
                <c:pt idx="163">
                  <c:v>5.1846749999999995</c:v>
                </c:pt>
                <c:pt idx="164">
                  <c:v>5.4192750000000007</c:v>
                </c:pt>
                <c:pt idx="165">
                  <c:v>6.6602250000000005</c:v>
                </c:pt>
                <c:pt idx="166">
                  <c:v>7.0140499999999992</c:v>
                </c:pt>
                <c:pt idx="167">
                  <c:v>8.7641799999999996</c:v>
                </c:pt>
                <c:pt idx="168">
                  <c:v>6.8488249999999997</c:v>
                </c:pt>
                <c:pt idx="169">
                  <c:v>7.4960750000000003</c:v>
                </c:pt>
                <c:pt idx="170">
                  <c:v>6.2691749999999997</c:v>
                </c:pt>
                <c:pt idx="171">
                  <c:v>6.630725</c:v>
                </c:pt>
                <c:pt idx="172">
                  <c:v>6.7920500000000006</c:v>
                </c:pt>
                <c:pt idx="173">
                  <c:v>5.9967249999999996</c:v>
                </c:pt>
                <c:pt idx="174">
                  <c:v>6.2959500000000004</c:v>
                </c:pt>
                <c:pt idx="175">
                  <c:v>7.7110750000000001</c:v>
                </c:pt>
                <c:pt idx="176">
                  <c:v>6.5985249999999995</c:v>
                </c:pt>
                <c:pt idx="177">
                  <c:v>7.3659499999999998</c:v>
                </c:pt>
                <c:pt idx="178">
                  <c:v>7.0846250000000008</c:v>
                </c:pt>
                <c:pt idx="179">
                  <c:v>7.2956250000000002</c:v>
                </c:pt>
                <c:pt idx="180">
                  <c:v>5.8985500000000011</c:v>
                </c:pt>
                <c:pt idx="181">
                  <c:v>6.5586500000000001</c:v>
                </c:pt>
                <c:pt idx="182">
                  <c:v>5.7358750000000001</c:v>
                </c:pt>
                <c:pt idx="183">
                  <c:v>6.8047249999999995</c:v>
                </c:pt>
                <c:pt idx="184">
                  <c:v>7.0202250000000008</c:v>
                </c:pt>
                <c:pt idx="185">
                  <c:v>5.3263750000000005</c:v>
                </c:pt>
                <c:pt idx="186">
                  <c:v>6.7356249999999998</c:v>
                </c:pt>
                <c:pt idx="187">
                  <c:v>6.4800999999999993</c:v>
                </c:pt>
                <c:pt idx="188">
                  <c:v>5.6941749999999995</c:v>
                </c:pt>
                <c:pt idx="189">
                  <c:v>5.9410000000000007</c:v>
                </c:pt>
                <c:pt idx="190">
                  <c:v>6.7156000000000002</c:v>
                </c:pt>
                <c:pt idx="191">
                  <c:v>6.9256000000000002</c:v>
                </c:pt>
                <c:pt idx="192">
                  <c:v>7.5755000000000008</c:v>
                </c:pt>
                <c:pt idx="193">
                  <c:v>6.2956250000000002</c:v>
                </c:pt>
                <c:pt idx="194">
                  <c:v>6.8513999999999999</c:v>
                </c:pt>
                <c:pt idx="195">
                  <c:v>6.4921999999999995</c:v>
                </c:pt>
                <c:pt idx="196">
                  <c:v>6.9977749999999999</c:v>
                </c:pt>
                <c:pt idx="197">
                  <c:v>6.6881249999999994</c:v>
                </c:pt>
                <c:pt idx="198">
                  <c:v>6.0527750000000005</c:v>
                </c:pt>
                <c:pt idx="199">
                  <c:v>7.2404249999999992</c:v>
                </c:pt>
                <c:pt idx="200">
                  <c:v>6.3524749999999992</c:v>
                </c:pt>
                <c:pt idx="201">
                  <c:v>6.2230250000000007</c:v>
                </c:pt>
                <c:pt idx="202">
                  <c:v>7.2959499999999995</c:v>
                </c:pt>
                <c:pt idx="203">
                  <c:v>7.7513000000000005</c:v>
                </c:pt>
                <c:pt idx="204">
                  <c:v>6.9181750000000006</c:v>
                </c:pt>
                <c:pt idx="205">
                  <c:v>6.0653749999999995</c:v>
                </c:pt>
                <c:pt idx="206">
                  <c:v>6.8397249999999996</c:v>
                </c:pt>
                <c:pt idx="207">
                  <c:v>7.2222999999999997</c:v>
                </c:pt>
                <c:pt idx="208">
                  <c:v>6.6099499999999995</c:v>
                </c:pt>
                <c:pt idx="209">
                  <c:v>6.9495499999999995</c:v>
                </c:pt>
                <c:pt idx="210">
                  <c:v>7.2437750000000003</c:v>
                </c:pt>
                <c:pt idx="211">
                  <c:v>7.3744249999999996</c:v>
                </c:pt>
                <c:pt idx="212">
                  <c:v>6.8169999999999993</c:v>
                </c:pt>
                <c:pt idx="213">
                  <c:v>6.5877999999999997</c:v>
                </c:pt>
                <c:pt idx="214">
                  <c:v>6.4464749999999995</c:v>
                </c:pt>
                <c:pt idx="215">
                  <c:v>4.8616999999999999</c:v>
                </c:pt>
                <c:pt idx="216">
                  <c:v>7.070125</c:v>
                </c:pt>
                <c:pt idx="217">
                  <c:v>6.4947499999999998</c:v>
                </c:pt>
                <c:pt idx="218">
                  <c:v>7.3599250000000005</c:v>
                </c:pt>
                <c:pt idx="219">
                  <c:v>5.609049999999999</c:v>
                </c:pt>
                <c:pt idx="220">
                  <c:v>7.2003000000000004</c:v>
                </c:pt>
                <c:pt idx="221">
                  <c:v>7.4284750000000006</c:v>
                </c:pt>
                <c:pt idx="222">
                  <c:v>5.9352499999999999</c:v>
                </c:pt>
                <c:pt idx="223">
                  <c:v>6.7902749999999994</c:v>
                </c:pt>
                <c:pt idx="224">
                  <c:v>6.1483749999999997</c:v>
                </c:pt>
                <c:pt idx="225">
                  <c:v>7.2588750000000006</c:v>
                </c:pt>
                <c:pt idx="226">
                  <c:v>5.0946499999999997</c:v>
                </c:pt>
                <c:pt idx="227">
                  <c:v>6.2415250000000002</c:v>
                </c:pt>
                <c:pt idx="228">
                  <c:v>7.1938499999999994</c:v>
                </c:pt>
                <c:pt idx="229">
                  <c:v>7.2746250000000012</c:v>
                </c:pt>
                <c:pt idx="230">
                  <c:v>6.283525</c:v>
                </c:pt>
                <c:pt idx="231">
                  <c:v>5.1880250000000006</c:v>
                </c:pt>
                <c:pt idx="232">
                  <c:v>7.6678749999999996</c:v>
                </c:pt>
                <c:pt idx="233">
                  <c:v>6.8519500000000004</c:v>
                </c:pt>
                <c:pt idx="234">
                  <c:v>6.2727000000000004</c:v>
                </c:pt>
                <c:pt idx="235">
                  <c:v>7.0282999999999998</c:v>
                </c:pt>
                <c:pt idx="236">
                  <c:v>6.9462750000000009</c:v>
                </c:pt>
                <c:pt idx="237">
                  <c:v>7.1007999999999996</c:v>
                </c:pt>
                <c:pt idx="238">
                  <c:v>6.6484750000000004</c:v>
                </c:pt>
                <c:pt idx="239">
                  <c:v>5.2279</c:v>
                </c:pt>
                <c:pt idx="240">
                  <c:v>6.9913000000000007</c:v>
                </c:pt>
                <c:pt idx="241">
                  <c:v>6.9177000000000008</c:v>
                </c:pt>
                <c:pt idx="242">
                  <c:v>8.9338000000000015</c:v>
                </c:pt>
                <c:pt idx="243">
                  <c:v>6.0496249999999989</c:v>
                </c:pt>
                <c:pt idx="244">
                  <c:v>5.9050750000000001</c:v>
                </c:pt>
                <c:pt idx="245">
                  <c:v>6.1771750000000001</c:v>
                </c:pt>
                <c:pt idx="246">
                  <c:v>8.0827500000000008</c:v>
                </c:pt>
                <c:pt idx="247">
                  <c:v>6.9695249999999991</c:v>
                </c:pt>
                <c:pt idx="248">
                  <c:v>7.8009499999999994</c:v>
                </c:pt>
                <c:pt idx="249">
                  <c:v>7.1469750000000003</c:v>
                </c:pt>
                <c:pt idx="250">
                  <c:v>7.7139499999999996</c:v>
                </c:pt>
                <c:pt idx="251">
                  <c:v>6.0134999999999987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89120"/>
        <c:axId val="172795008"/>
      </c:scatterChart>
      <c:valAx>
        <c:axId val="17278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795008"/>
        <c:crosses val="autoZero"/>
        <c:crossBetween val="midCat"/>
      </c:valAx>
      <c:valAx>
        <c:axId val="1727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8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Data_BLUE_Fig3!$AH$18</c:f>
              <c:strCache>
                <c:ptCount val="1"/>
                <c:pt idx="0">
                  <c:v>LWIR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Data_BLUE_Fig3!$R$19:$R$270</c:f>
              <c:numCache>
                <c:formatCode>General</c:formatCode>
                <c:ptCount val="252"/>
                <c:pt idx="0">
                  <c:v>1.07043</c:v>
                </c:pt>
                <c:pt idx="1">
                  <c:v>1.11147</c:v>
                </c:pt>
                <c:pt idx="2">
                  <c:v>0.87890299999999999</c:v>
                </c:pt>
                <c:pt idx="3">
                  <c:v>1.06589</c:v>
                </c:pt>
                <c:pt idx="4">
                  <c:v>0.86586600000000002</c:v>
                </c:pt>
                <c:pt idx="5">
                  <c:v>1.0807800000000001</c:v>
                </c:pt>
                <c:pt idx="6">
                  <c:v>1.1905699999999999</c:v>
                </c:pt>
                <c:pt idx="7">
                  <c:v>0.97823199999999999</c:v>
                </c:pt>
                <c:pt idx="8">
                  <c:v>0.93238200000000004</c:v>
                </c:pt>
                <c:pt idx="9">
                  <c:v>1.00447</c:v>
                </c:pt>
                <c:pt idx="10">
                  <c:v>1.0487899999999999</c:v>
                </c:pt>
                <c:pt idx="11">
                  <c:v>0.92558300000000004</c:v>
                </c:pt>
                <c:pt idx="12">
                  <c:v>0.88727199999999995</c:v>
                </c:pt>
                <c:pt idx="13">
                  <c:v>0.91980499999999998</c:v>
                </c:pt>
                <c:pt idx="14">
                  <c:v>1.0222800000000001</c:v>
                </c:pt>
                <c:pt idx="15">
                  <c:v>1.0534300000000001</c:v>
                </c:pt>
                <c:pt idx="16">
                  <c:v>1.1229499999999999</c:v>
                </c:pt>
                <c:pt idx="17">
                  <c:v>1.05783</c:v>
                </c:pt>
                <c:pt idx="18">
                  <c:v>1.16865</c:v>
                </c:pt>
                <c:pt idx="19">
                  <c:v>0.99111300000000002</c:v>
                </c:pt>
                <c:pt idx="20">
                  <c:v>1.0214399999999999</c:v>
                </c:pt>
                <c:pt idx="21">
                  <c:v>1.19391</c:v>
                </c:pt>
                <c:pt idx="22">
                  <c:v>0.92213100000000003</c:v>
                </c:pt>
                <c:pt idx="23">
                  <c:v>1.18211</c:v>
                </c:pt>
                <c:pt idx="24">
                  <c:v>1.0824100000000001</c:v>
                </c:pt>
                <c:pt idx="25">
                  <c:v>1.08721</c:v>
                </c:pt>
                <c:pt idx="26">
                  <c:v>1.0812999999999999</c:v>
                </c:pt>
                <c:pt idx="27">
                  <c:v>0.93030100000000004</c:v>
                </c:pt>
                <c:pt idx="28">
                  <c:v>1.2289099999999999</c:v>
                </c:pt>
                <c:pt idx="29">
                  <c:v>1.1038399999999999</c:v>
                </c:pt>
                <c:pt idx="30">
                  <c:v>0.97081600000000001</c:v>
                </c:pt>
                <c:pt idx="31">
                  <c:v>1.27732</c:v>
                </c:pt>
                <c:pt idx="32">
                  <c:v>1.2071099999999999</c:v>
                </c:pt>
                <c:pt idx="33">
                  <c:v>0.85532799999999998</c:v>
                </c:pt>
                <c:pt idx="34">
                  <c:v>1.1496200000000001</c:v>
                </c:pt>
                <c:pt idx="35">
                  <c:v>0.92898599999999998</c:v>
                </c:pt>
                <c:pt idx="36">
                  <c:v>1.25726</c:v>
                </c:pt>
                <c:pt idx="37">
                  <c:v>1.06976</c:v>
                </c:pt>
                <c:pt idx="38">
                  <c:v>1.171</c:v>
                </c:pt>
                <c:pt idx="39">
                  <c:v>1.10605</c:v>
                </c:pt>
                <c:pt idx="40">
                  <c:v>1.26986</c:v>
                </c:pt>
                <c:pt idx="41">
                  <c:v>1.25753</c:v>
                </c:pt>
                <c:pt idx="42">
                  <c:v>1.39707</c:v>
                </c:pt>
                <c:pt idx="43">
                  <c:v>1.04311</c:v>
                </c:pt>
                <c:pt idx="44">
                  <c:v>1.0677300000000001</c:v>
                </c:pt>
                <c:pt idx="45">
                  <c:v>1.0812200000000001</c:v>
                </c:pt>
                <c:pt idx="46">
                  <c:v>1.1007</c:v>
                </c:pt>
                <c:pt idx="47">
                  <c:v>1.0082599999999999</c:v>
                </c:pt>
                <c:pt idx="48">
                  <c:v>1.2117</c:v>
                </c:pt>
                <c:pt idx="49">
                  <c:v>1.1577299999999999</c:v>
                </c:pt>
                <c:pt idx="50">
                  <c:v>1.1178699999999999</c:v>
                </c:pt>
                <c:pt idx="51">
                  <c:v>1.17028</c:v>
                </c:pt>
                <c:pt idx="52">
                  <c:v>1.3893</c:v>
                </c:pt>
                <c:pt idx="53">
                  <c:v>1.1881699999999999</c:v>
                </c:pt>
                <c:pt idx="54">
                  <c:v>1.2384900000000001</c:v>
                </c:pt>
                <c:pt idx="55">
                  <c:v>1.27061</c:v>
                </c:pt>
                <c:pt idx="56">
                  <c:v>1.28033</c:v>
                </c:pt>
                <c:pt idx="57">
                  <c:v>1.24257</c:v>
                </c:pt>
                <c:pt idx="58">
                  <c:v>1.2031099999999999</c:v>
                </c:pt>
                <c:pt idx="59">
                  <c:v>1.1351</c:v>
                </c:pt>
                <c:pt idx="60">
                  <c:v>1.3017099999999999</c:v>
                </c:pt>
                <c:pt idx="61">
                  <c:v>1.26753</c:v>
                </c:pt>
                <c:pt idx="62">
                  <c:v>1.1807799999999999</c:v>
                </c:pt>
                <c:pt idx="63">
                  <c:v>0.99920399999999998</c:v>
                </c:pt>
                <c:pt idx="64">
                  <c:v>1.23098</c:v>
                </c:pt>
                <c:pt idx="65">
                  <c:v>1.06342</c:v>
                </c:pt>
                <c:pt idx="66">
                  <c:v>1.20305</c:v>
                </c:pt>
                <c:pt idx="67">
                  <c:v>1.1351899999999999</c:v>
                </c:pt>
                <c:pt idx="68">
                  <c:v>1.1093900000000001</c:v>
                </c:pt>
                <c:pt idx="69">
                  <c:v>1.2292799999999999</c:v>
                </c:pt>
                <c:pt idx="70">
                  <c:v>1.27538</c:v>
                </c:pt>
                <c:pt idx="71">
                  <c:v>1.0804499999999999</c:v>
                </c:pt>
                <c:pt idx="72">
                  <c:v>1.31694</c:v>
                </c:pt>
                <c:pt idx="73">
                  <c:v>0.93398700000000001</c:v>
                </c:pt>
                <c:pt idx="74">
                  <c:v>1.08633</c:v>
                </c:pt>
                <c:pt idx="75">
                  <c:v>1.2303200000000001</c:v>
                </c:pt>
                <c:pt idx="76">
                  <c:v>1.17119</c:v>
                </c:pt>
                <c:pt idx="77">
                  <c:v>1.15038</c:v>
                </c:pt>
                <c:pt idx="78">
                  <c:v>1.43133</c:v>
                </c:pt>
                <c:pt idx="79">
                  <c:v>1.1073200000000001</c:v>
                </c:pt>
                <c:pt idx="80">
                  <c:v>1.00935</c:v>
                </c:pt>
                <c:pt idx="81">
                  <c:v>0.94859499999999997</c:v>
                </c:pt>
                <c:pt idx="82">
                  <c:v>1.1156699999999999</c:v>
                </c:pt>
                <c:pt idx="83">
                  <c:v>1.30871</c:v>
                </c:pt>
                <c:pt idx="84">
                  <c:v>0.71182599999999996</c:v>
                </c:pt>
                <c:pt idx="85">
                  <c:v>0.84038800000000002</c:v>
                </c:pt>
                <c:pt idx="86">
                  <c:v>0.93323100000000003</c:v>
                </c:pt>
                <c:pt idx="87">
                  <c:v>0.77187499999999998</c:v>
                </c:pt>
                <c:pt idx="88">
                  <c:v>0.89267200000000002</c:v>
                </c:pt>
                <c:pt idx="89">
                  <c:v>0.78870799999999996</c:v>
                </c:pt>
                <c:pt idx="90">
                  <c:v>0.75414499999999995</c:v>
                </c:pt>
                <c:pt idx="91">
                  <c:v>0.79435199999999995</c:v>
                </c:pt>
                <c:pt idx="92">
                  <c:v>0.81471499999999997</c:v>
                </c:pt>
                <c:pt idx="93">
                  <c:v>0.72045099999999995</c:v>
                </c:pt>
                <c:pt idx="94">
                  <c:v>0.98397299999999999</c:v>
                </c:pt>
                <c:pt idx="95">
                  <c:v>1.06087</c:v>
                </c:pt>
                <c:pt idx="96">
                  <c:v>1.0180499999999999</c:v>
                </c:pt>
                <c:pt idx="97">
                  <c:v>0.96087100000000003</c:v>
                </c:pt>
                <c:pt idx="98">
                  <c:v>0.90159100000000003</c:v>
                </c:pt>
                <c:pt idx="99">
                  <c:v>0.91150500000000001</c:v>
                </c:pt>
                <c:pt idx="100">
                  <c:v>0.96438800000000002</c:v>
                </c:pt>
                <c:pt idx="101">
                  <c:v>1.0541</c:v>
                </c:pt>
                <c:pt idx="102">
                  <c:v>1.0198100000000001</c:v>
                </c:pt>
                <c:pt idx="103">
                  <c:v>0.99001300000000003</c:v>
                </c:pt>
                <c:pt idx="104">
                  <c:v>1.0222899999999999</c:v>
                </c:pt>
                <c:pt idx="105">
                  <c:v>0.99977099999999997</c:v>
                </c:pt>
                <c:pt idx="106">
                  <c:v>1.0324500000000001</c:v>
                </c:pt>
                <c:pt idx="107">
                  <c:v>1.03424</c:v>
                </c:pt>
                <c:pt idx="108">
                  <c:v>1.0387299999999999</c:v>
                </c:pt>
                <c:pt idx="109">
                  <c:v>1.00231</c:v>
                </c:pt>
                <c:pt idx="110">
                  <c:v>0.86073500000000003</c:v>
                </c:pt>
                <c:pt idx="111">
                  <c:v>0.80097499999999999</c:v>
                </c:pt>
                <c:pt idx="112">
                  <c:v>0.77397800000000005</c:v>
                </c:pt>
                <c:pt idx="113">
                  <c:v>1.00071</c:v>
                </c:pt>
                <c:pt idx="114">
                  <c:v>1.0161</c:v>
                </c:pt>
                <c:pt idx="115">
                  <c:v>0.86782899999999996</c:v>
                </c:pt>
                <c:pt idx="116">
                  <c:v>0.91784699999999997</c:v>
                </c:pt>
                <c:pt idx="117">
                  <c:v>0.84706300000000001</c:v>
                </c:pt>
                <c:pt idx="118">
                  <c:v>0.948546</c:v>
                </c:pt>
                <c:pt idx="119">
                  <c:v>0.97438800000000003</c:v>
                </c:pt>
                <c:pt idx="120">
                  <c:v>1.05742</c:v>
                </c:pt>
                <c:pt idx="121">
                  <c:v>0.83383300000000005</c:v>
                </c:pt>
                <c:pt idx="122">
                  <c:v>1.17388</c:v>
                </c:pt>
                <c:pt idx="123">
                  <c:v>0.74851999999999996</c:v>
                </c:pt>
                <c:pt idx="124">
                  <c:v>0.91678199999999999</c:v>
                </c:pt>
                <c:pt idx="125">
                  <c:v>0.80201900000000004</c:v>
                </c:pt>
                <c:pt idx="126">
                  <c:v>1.12958</c:v>
                </c:pt>
                <c:pt idx="127">
                  <c:v>0.96407799999999999</c:v>
                </c:pt>
                <c:pt idx="128">
                  <c:v>0.977325</c:v>
                </c:pt>
                <c:pt idx="129">
                  <c:v>1.1732899999999999</c:v>
                </c:pt>
                <c:pt idx="130">
                  <c:v>1.08982</c:v>
                </c:pt>
                <c:pt idx="131">
                  <c:v>1.0296099999999999</c:v>
                </c:pt>
                <c:pt idx="132">
                  <c:v>0.73957799999999996</c:v>
                </c:pt>
                <c:pt idx="133">
                  <c:v>1.01772</c:v>
                </c:pt>
                <c:pt idx="134">
                  <c:v>1.1071599999999999</c:v>
                </c:pt>
                <c:pt idx="135">
                  <c:v>0.95463100000000001</c:v>
                </c:pt>
                <c:pt idx="136">
                  <c:v>1.0173700000000001</c:v>
                </c:pt>
                <c:pt idx="137">
                  <c:v>1.05304</c:v>
                </c:pt>
                <c:pt idx="138">
                  <c:v>0.93312600000000001</c:v>
                </c:pt>
                <c:pt idx="139">
                  <c:v>0.99362300000000003</c:v>
                </c:pt>
                <c:pt idx="140">
                  <c:v>0.80052500000000004</c:v>
                </c:pt>
                <c:pt idx="141">
                  <c:v>0.95561600000000002</c:v>
                </c:pt>
                <c:pt idx="142">
                  <c:v>1.14463</c:v>
                </c:pt>
                <c:pt idx="143">
                  <c:v>0.98723399999999994</c:v>
                </c:pt>
                <c:pt idx="144">
                  <c:v>1.1071500000000001</c:v>
                </c:pt>
                <c:pt idx="145">
                  <c:v>1.04386</c:v>
                </c:pt>
                <c:pt idx="146">
                  <c:v>0.94984100000000005</c:v>
                </c:pt>
                <c:pt idx="147">
                  <c:v>0.91656800000000005</c:v>
                </c:pt>
                <c:pt idx="148">
                  <c:v>1.04986</c:v>
                </c:pt>
                <c:pt idx="149">
                  <c:v>0.90627999999999997</c:v>
                </c:pt>
                <c:pt idx="150">
                  <c:v>1.07708</c:v>
                </c:pt>
                <c:pt idx="151">
                  <c:v>1.0571900000000001</c:v>
                </c:pt>
                <c:pt idx="152">
                  <c:v>1.04694</c:v>
                </c:pt>
                <c:pt idx="153">
                  <c:v>1.01735</c:v>
                </c:pt>
                <c:pt idx="154">
                  <c:v>1.0926100000000001</c:v>
                </c:pt>
                <c:pt idx="155">
                  <c:v>1.0578399999999999</c:v>
                </c:pt>
                <c:pt idx="156">
                  <c:v>1.2015</c:v>
                </c:pt>
                <c:pt idx="157">
                  <c:v>1.11992</c:v>
                </c:pt>
                <c:pt idx="158">
                  <c:v>0.94115599999999999</c:v>
                </c:pt>
                <c:pt idx="159">
                  <c:v>0.92685700000000004</c:v>
                </c:pt>
                <c:pt idx="160">
                  <c:v>0.88834800000000003</c:v>
                </c:pt>
                <c:pt idx="161">
                  <c:v>1.1001799999999999</c:v>
                </c:pt>
                <c:pt idx="162">
                  <c:v>0.97323899999999997</c:v>
                </c:pt>
                <c:pt idx="163">
                  <c:v>0.93814399999999998</c:v>
                </c:pt>
                <c:pt idx="164">
                  <c:v>0.94045800000000002</c:v>
                </c:pt>
                <c:pt idx="165">
                  <c:v>1.3404100000000001</c:v>
                </c:pt>
                <c:pt idx="166">
                  <c:v>1.2671699999999999</c:v>
                </c:pt>
                <c:pt idx="167">
                  <c:v>1.1273299999999999</c:v>
                </c:pt>
                <c:pt idx="168">
                  <c:v>1.1229199999999999</c:v>
                </c:pt>
                <c:pt idx="169">
                  <c:v>0.93523000000000001</c:v>
                </c:pt>
                <c:pt idx="170">
                  <c:v>1.03152</c:v>
                </c:pt>
                <c:pt idx="171">
                  <c:v>0.88534500000000005</c:v>
                </c:pt>
                <c:pt idx="172">
                  <c:v>1.1864600000000001</c:v>
                </c:pt>
                <c:pt idx="173">
                  <c:v>0.99565400000000004</c:v>
                </c:pt>
                <c:pt idx="174">
                  <c:v>1.1544000000000001</c:v>
                </c:pt>
                <c:pt idx="175">
                  <c:v>1.0157700000000001</c:v>
                </c:pt>
                <c:pt idx="176">
                  <c:v>1.0190699999999999</c:v>
                </c:pt>
                <c:pt idx="177">
                  <c:v>1.1071500000000001</c:v>
                </c:pt>
                <c:pt idx="178">
                  <c:v>1.0846100000000001</c:v>
                </c:pt>
                <c:pt idx="179">
                  <c:v>1.0611299999999999</c:v>
                </c:pt>
                <c:pt idx="180">
                  <c:v>1.06562</c:v>
                </c:pt>
                <c:pt idx="181">
                  <c:v>1.2172099999999999</c:v>
                </c:pt>
                <c:pt idx="182">
                  <c:v>0.82472100000000004</c:v>
                </c:pt>
                <c:pt idx="183">
                  <c:v>1.2204600000000001</c:v>
                </c:pt>
                <c:pt idx="184">
                  <c:v>1.2789600000000001</c:v>
                </c:pt>
                <c:pt idx="185">
                  <c:v>0.90667399999999998</c:v>
                </c:pt>
                <c:pt idx="186">
                  <c:v>1.10405</c:v>
                </c:pt>
                <c:pt idx="187">
                  <c:v>1.13405</c:v>
                </c:pt>
                <c:pt idx="188">
                  <c:v>1.0262899999999999</c:v>
                </c:pt>
                <c:pt idx="189">
                  <c:v>1.06111</c:v>
                </c:pt>
                <c:pt idx="190">
                  <c:v>1.1202300000000001</c:v>
                </c:pt>
                <c:pt idx="191">
                  <c:v>1.14324</c:v>
                </c:pt>
                <c:pt idx="192">
                  <c:v>1.1012599999999999</c:v>
                </c:pt>
                <c:pt idx="193">
                  <c:v>0.97514400000000001</c:v>
                </c:pt>
                <c:pt idx="194">
                  <c:v>1.12317</c:v>
                </c:pt>
                <c:pt idx="195">
                  <c:v>0.92255200000000004</c:v>
                </c:pt>
                <c:pt idx="196">
                  <c:v>1.0341499999999999</c:v>
                </c:pt>
                <c:pt idx="197">
                  <c:v>1.0154300000000001</c:v>
                </c:pt>
                <c:pt idx="198">
                  <c:v>1.01291</c:v>
                </c:pt>
                <c:pt idx="199">
                  <c:v>1.30684</c:v>
                </c:pt>
                <c:pt idx="200">
                  <c:v>1.1300600000000001</c:v>
                </c:pt>
                <c:pt idx="201">
                  <c:v>1.1567799999999999</c:v>
                </c:pt>
                <c:pt idx="202">
                  <c:v>1.2478199999999999</c:v>
                </c:pt>
                <c:pt idx="203">
                  <c:v>1.18059</c:v>
                </c:pt>
                <c:pt idx="204">
                  <c:v>1.0666800000000001</c:v>
                </c:pt>
                <c:pt idx="205">
                  <c:v>1.15612</c:v>
                </c:pt>
                <c:pt idx="206">
                  <c:v>1.23794</c:v>
                </c:pt>
                <c:pt idx="207">
                  <c:v>1.1517200000000001</c:v>
                </c:pt>
                <c:pt idx="208">
                  <c:v>1.20878</c:v>
                </c:pt>
                <c:pt idx="209">
                  <c:v>1.1017699999999999</c:v>
                </c:pt>
                <c:pt idx="210">
                  <c:v>1.2878799999999999</c:v>
                </c:pt>
                <c:pt idx="211">
                  <c:v>1.1115999999999999</c:v>
                </c:pt>
                <c:pt idx="212">
                  <c:v>1.1190599999999999</c:v>
                </c:pt>
                <c:pt idx="213">
                  <c:v>1.2382</c:v>
                </c:pt>
                <c:pt idx="214">
                  <c:v>1.2774099999999999</c:v>
                </c:pt>
                <c:pt idx="215">
                  <c:v>0.96431800000000001</c:v>
                </c:pt>
                <c:pt idx="216">
                  <c:v>1.06671</c:v>
                </c:pt>
                <c:pt idx="217">
                  <c:v>1.2977399999999999</c:v>
                </c:pt>
                <c:pt idx="218">
                  <c:v>1.2202999999999999</c:v>
                </c:pt>
                <c:pt idx="219">
                  <c:v>1.0989899999999999</c:v>
                </c:pt>
                <c:pt idx="220">
                  <c:v>1.30705</c:v>
                </c:pt>
                <c:pt idx="221">
                  <c:v>1.06203</c:v>
                </c:pt>
                <c:pt idx="222">
                  <c:v>1.02339</c:v>
                </c:pt>
                <c:pt idx="223">
                  <c:v>1.0905800000000001</c:v>
                </c:pt>
                <c:pt idx="224">
                  <c:v>1.14384</c:v>
                </c:pt>
                <c:pt idx="225">
                  <c:v>1.31342</c:v>
                </c:pt>
                <c:pt idx="226">
                  <c:v>1.2766599999999999</c:v>
                </c:pt>
                <c:pt idx="227">
                  <c:v>1.3730199999999999</c:v>
                </c:pt>
                <c:pt idx="228">
                  <c:v>1.2479</c:v>
                </c:pt>
                <c:pt idx="229">
                  <c:v>1.0858399999999999</c:v>
                </c:pt>
                <c:pt idx="230">
                  <c:v>1.1016999999999999</c:v>
                </c:pt>
                <c:pt idx="231">
                  <c:v>0.89333200000000001</c:v>
                </c:pt>
                <c:pt idx="232">
                  <c:v>1.2431700000000001</c:v>
                </c:pt>
                <c:pt idx="233">
                  <c:v>1.2221</c:v>
                </c:pt>
                <c:pt idx="234">
                  <c:v>1.0811999999999999</c:v>
                </c:pt>
                <c:pt idx="235">
                  <c:v>1.20533</c:v>
                </c:pt>
                <c:pt idx="236">
                  <c:v>1.4347799999999999</c:v>
                </c:pt>
                <c:pt idx="237">
                  <c:v>1.2357499999999999</c:v>
                </c:pt>
                <c:pt idx="238">
                  <c:v>1.23397</c:v>
                </c:pt>
                <c:pt idx="239">
                  <c:v>1.04732</c:v>
                </c:pt>
                <c:pt idx="240">
                  <c:v>1.0918300000000001</c:v>
                </c:pt>
                <c:pt idx="241">
                  <c:v>1.1027100000000001</c:v>
                </c:pt>
                <c:pt idx="242">
                  <c:v>1.16855</c:v>
                </c:pt>
                <c:pt idx="243">
                  <c:v>1.3624099999999999</c:v>
                </c:pt>
                <c:pt idx="244">
                  <c:v>0.96486400000000005</c:v>
                </c:pt>
                <c:pt idx="245">
                  <c:v>1.1413500000000001</c:v>
                </c:pt>
                <c:pt idx="246">
                  <c:v>1.0357700000000001</c:v>
                </c:pt>
                <c:pt idx="247">
                  <c:v>1.1558299999999999</c:v>
                </c:pt>
                <c:pt idx="248">
                  <c:v>1.2700400000000001</c:v>
                </c:pt>
                <c:pt idx="249">
                  <c:v>1.1083099999999999</c:v>
                </c:pt>
                <c:pt idx="250">
                  <c:v>1.47767</c:v>
                </c:pt>
                <c:pt idx="251">
                  <c:v>1.0206900000000001</c:v>
                </c:pt>
              </c:numCache>
            </c:numRef>
          </c:xVal>
          <c:yVal>
            <c:numRef>
              <c:f>Data_BLUE_Fig3!$AH$19:$AH$270</c:f>
              <c:numCache>
                <c:formatCode>General</c:formatCode>
                <c:ptCount val="252"/>
                <c:pt idx="0">
                  <c:v>1.071855</c:v>
                </c:pt>
                <c:pt idx="1">
                  <c:v>1.113165</c:v>
                </c:pt>
                <c:pt idx="2">
                  <c:v>0.87739250000000002</c:v>
                </c:pt>
                <c:pt idx="3">
                  <c:v>1.0602550000000002</c:v>
                </c:pt>
                <c:pt idx="4">
                  <c:v>0.86168750000000005</c:v>
                </c:pt>
                <c:pt idx="5">
                  <c:v>1.0885199999999999</c:v>
                </c:pt>
                <c:pt idx="6">
                  <c:v>1.1897725000000001</c:v>
                </c:pt>
                <c:pt idx="7">
                  <c:v>0.97870000000000013</c:v>
                </c:pt>
                <c:pt idx="8">
                  <c:v>0.93641000000000008</c:v>
                </c:pt>
                <c:pt idx="9">
                  <c:v>0.99885500000000005</c:v>
                </c:pt>
                <c:pt idx="10">
                  <c:v>1.0419125</c:v>
                </c:pt>
                <c:pt idx="11">
                  <c:v>0.91392250000000008</c:v>
                </c:pt>
                <c:pt idx="12">
                  <c:v>0.88380499999999995</c:v>
                </c:pt>
                <c:pt idx="13">
                  <c:v>0.90651250000000005</c:v>
                </c:pt>
                <c:pt idx="14">
                  <c:v>1.0259175</c:v>
                </c:pt>
                <c:pt idx="15">
                  <c:v>1.0524549999999999</c:v>
                </c:pt>
                <c:pt idx="16">
                  <c:v>1.1217125000000001</c:v>
                </c:pt>
                <c:pt idx="17">
                  <c:v>1.0479375</c:v>
                </c:pt>
                <c:pt idx="18">
                  <c:v>1.168015</c:v>
                </c:pt>
                <c:pt idx="19">
                  <c:v>0.98919999999999997</c:v>
                </c:pt>
                <c:pt idx="20">
                  <c:v>1.0276999999999998</c:v>
                </c:pt>
                <c:pt idx="21">
                  <c:v>1.1890475</c:v>
                </c:pt>
                <c:pt idx="22">
                  <c:v>0.91554749999999996</c:v>
                </c:pt>
                <c:pt idx="23">
                  <c:v>1.1903925</c:v>
                </c:pt>
                <c:pt idx="24">
                  <c:v>1.0851850000000001</c:v>
                </c:pt>
                <c:pt idx="25">
                  <c:v>1.0995900000000001</c:v>
                </c:pt>
                <c:pt idx="26">
                  <c:v>1.0739049999999999</c:v>
                </c:pt>
                <c:pt idx="27">
                  <c:v>0.93267750000000005</c:v>
                </c:pt>
                <c:pt idx="28">
                  <c:v>1.2393575000000001</c:v>
                </c:pt>
                <c:pt idx="29">
                  <c:v>1.104355</c:v>
                </c:pt>
                <c:pt idx="30">
                  <c:v>0.97541749999999983</c:v>
                </c:pt>
                <c:pt idx="31">
                  <c:v>1.2789225</c:v>
                </c:pt>
                <c:pt idx="32">
                  <c:v>1.204555</c:v>
                </c:pt>
                <c:pt idx="33">
                  <c:v>0.85315250000000009</c:v>
                </c:pt>
                <c:pt idx="34">
                  <c:v>1.1483274999999999</c:v>
                </c:pt>
                <c:pt idx="35">
                  <c:v>0.927979</c:v>
                </c:pt>
                <c:pt idx="36">
                  <c:v>1.2598425</c:v>
                </c:pt>
                <c:pt idx="37">
                  <c:v>1.0705</c:v>
                </c:pt>
                <c:pt idx="38">
                  <c:v>1.1680725000000001</c:v>
                </c:pt>
                <c:pt idx="39">
                  <c:v>1.097615</c:v>
                </c:pt>
                <c:pt idx="40">
                  <c:v>1.2783450000000001</c:v>
                </c:pt>
                <c:pt idx="41">
                  <c:v>1.2604175</c:v>
                </c:pt>
                <c:pt idx="42">
                  <c:v>1.4128099999999999</c:v>
                </c:pt>
                <c:pt idx="43">
                  <c:v>1.0363249999999999</c:v>
                </c:pt>
                <c:pt idx="44">
                  <c:v>1.0749200000000001</c:v>
                </c:pt>
                <c:pt idx="45">
                  <c:v>1.0903025</c:v>
                </c:pt>
                <c:pt idx="46">
                  <c:v>1.0954074999999999</c:v>
                </c:pt>
                <c:pt idx="47">
                  <c:v>1.0140175</c:v>
                </c:pt>
                <c:pt idx="48">
                  <c:v>1.2191125</c:v>
                </c:pt>
                <c:pt idx="49">
                  <c:v>1.1629775</c:v>
                </c:pt>
                <c:pt idx="50">
                  <c:v>1.123265</c:v>
                </c:pt>
                <c:pt idx="51">
                  <c:v>1.17022</c:v>
                </c:pt>
                <c:pt idx="52">
                  <c:v>1.399265</c:v>
                </c:pt>
                <c:pt idx="53">
                  <c:v>1.19672</c:v>
                </c:pt>
                <c:pt idx="54">
                  <c:v>1.250945</c:v>
                </c:pt>
                <c:pt idx="55">
                  <c:v>1.2796525000000001</c:v>
                </c:pt>
                <c:pt idx="56">
                  <c:v>1.2919175000000001</c:v>
                </c:pt>
                <c:pt idx="57">
                  <c:v>1.25508</c:v>
                </c:pt>
                <c:pt idx="58">
                  <c:v>1.2038975000000001</c:v>
                </c:pt>
                <c:pt idx="59">
                  <c:v>1.1422477500000001</c:v>
                </c:pt>
                <c:pt idx="60">
                  <c:v>1.3035475000000001</c:v>
                </c:pt>
                <c:pt idx="61">
                  <c:v>1.2666975</c:v>
                </c:pt>
                <c:pt idx="62">
                  <c:v>1.18472</c:v>
                </c:pt>
                <c:pt idx="63">
                  <c:v>1.0039925000000001</c:v>
                </c:pt>
                <c:pt idx="64">
                  <c:v>1.2313100000000001</c:v>
                </c:pt>
                <c:pt idx="65">
                  <c:v>1.0693049999999999</c:v>
                </c:pt>
                <c:pt idx="66">
                  <c:v>1.21069</c:v>
                </c:pt>
                <c:pt idx="67">
                  <c:v>1.1405699999999999</c:v>
                </c:pt>
                <c:pt idx="68">
                  <c:v>1.1101175000000001</c:v>
                </c:pt>
                <c:pt idx="69">
                  <c:v>1.2367600000000001</c:v>
                </c:pt>
                <c:pt idx="70">
                  <c:v>1.2808275</c:v>
                </c:pt>
                <c:pt idx="71">
                  <c:v>1.0871225</c:v>
                </c:pt>
                <c:pt idx="72">
                  <c:v>1.3201399999999999</c:v>
                </c:pt>
                <c:pt idx="73">
                  <c:v>0.93449000000000004</c:v>
                </c:pt>
                <c:pt idx="74">
                  <c:v>1.0826700000000002</c:v>
                </c:pt>
                <c:pt idx="75">
                  <c:v>1.2321525</c:v>
                </c:pt>
                <c:pt idx="76">
                  <c:v>1.1767300000000001</c:v>
                </c:pt>
                <c:pt idx="77">
                  <c:v>1.1551874999999998</c:v>
                </c:pt>
                <c:pt idx="78">
                  <c:v>1.434005</c:v>
                </c:pt>
                <c:pt idx="79">
                  <c:v>1.1156999999999999</c:v>
                </c:pt>
                <c:pt idx="80">
                  <c:v>1.0075075</c:v>
                </c:pt>
                <c:pt idx="81">
                  <c:v>0.94121499999999991</c:v>
                </c:pt>
                <c:pt idx="82">
                  <c:v>1.1212575</c:v>
                </c:pt>
                <c:pt idx="83">
                  <c:v>1.30247</c:v>
                </c:pt>
                <c:pt idx="84">
                  <c:v>0.70373250000000009</c:v>
                </c:pt>
                <c:pt idx="85">
                  <c:v>0.83525249999999995</c:v>
                </c:pt>
                <c:pt idx="86">
                  <c:v>0.91935750000000005</c:v>
                </c:pt>
                <c:pt idx="87">
                  <c:v>0.77415999999999996</c:v>
                </c:pt>
                <c:pt idx="88">
                  <c:v>0.88693500000000003</c:v>
                </c:pt>
                <c:pt idx="89">
                  <c:v>0.76110750000000005</c:v>
                </c:pt>
                <c:pt idx="90">
                  <c:v>0.73981249999999998</c:v>
                </c:pt>
                <c:pt idx="91">
                  <c:v>0.78296250000000001</c:v>
                </c:pt>
                <c:pt idx="92">
                  <c:v>0.81029249999999986</c:v>
                </c:pt>
                <c:pt idx="93">
                  <c:v>0.70503749999999987</c:v>
                </c:pt>
                <c:pt idx="94">
                  <c:v>0.98380499999999993</c:v>
                </c:pt>
                <c:pt idx="95">
                  <c:v>1.057585</c:v>
                </c:pt>
                <c:pt idx="96">
                  <c:v>1.0203849999999999</c:v>
                </c:pt>
                <c:pt idx="97">
                  <c:v>0.96562250000000005</c:v>
                </c:pt>
                <c:pt idx="98">
                  <c:v>0.89110500000000004</c:v>
                </c:pt>
                <c:pt idx="99">
                  <c:v>0.91689249999999989</c:v>
                </c:pt>
                <c:pt idx="100">
                  <c:v>0.97621500000000005</c:v>
                </c:pt>
                <c:pt idx="101">
                  <c:v>1.05708</c:v>
                </c:pt>
                <c:pt idx="102">
                  <c:v>1.029865</c:v>
                </c:pt>
                <c:pt idx="103">
                  <c:v>0.98686249999999998</c:v>
                </c:pt>
                <c:pt idx="104">
                  <c:v>1.00786</c:v>
                </c:pt>
                <c:pt idx="105">
                  <c:v>0.99191750000000012</c:v>
                </c:pt>
                <c:pt idx="106">
                  <c:v>1.0409950000000001</c:v>
                </c:pt>
                <c:pt idx="107">
                  <c:v>1.0311574999999999</c:v>
                </c:pt>
                <c:pt idx="108">
                  <c:v>1.0439824999999998</c:v>
                </c:pt>
                <c:pt idx="109">
                  <c:v>1.0059425</c:v>
                </c:pt>
                <c:pt idx="110">
                  <c:v>0.86127250000000011</c:v>
                </c:pt>
                <c:pt idx="111">
                  <c:v>0.78046499999999996</c:v>
                </c:pt>
                <c:pt idx="112">
                  <c:v>0.77279999999999993</c:v>
                </c:pt>
                <c:pt idx="113">
                  <c:v>0.99507250000000003</c:v>
                </c:pt>
                <c:pt idx="114">
                  <c:v>1.004405</c:v>
                </c:pt>
                <c:pt idx="115">
                  <c:v>0.86537249999999999</c:v>
                </c:pt>
                <c:pt idx="116">
                  <c:v>0.92488249999999994</c:v>
                </c:pt>
                <c:pt idx="117">
                  <c:v>0.84524500000000002</c:v>
                </c:pt>
                <c:pt idx="118">
                  <c:v>0.94381249999999994</c:v>
                </c:pt>
                <c:pt idx="119">
                  <c:v>0.97150749999999997</c:v>
                </c:pt>
                <c:pt idx="120">
                  <c:v>1.0590575000000002</c:v>
                </c:pt>
                <c:pt idx="121">
                  <c:v>0.82671249999999996</c:v>
                </c:pt>
                <c:pt idx="122">
                  <c:v>1.1788350000000001</c:v>
                </c:pt>
                <c:pt idx="123">
                  <c:v>0.7443225</c:v>
                </c:pt>
                <c:pt idx="124">
                  <c:v>0.91657750000000004</c:v>
                </c:pt>
                <c:pt idx="125">
                  <c:v>0.80330250000000003</c:v>
                </c:pt>
                <c:pt idx="126">
                  <c:v>1.1309825</c:v>
                </c:pt>
                <c:pt idx="127">
                  <c:v>0.95764500000000008</c:v>
                </c:pt>
                <c:pt idx="128">
                  <c:v>0.96529999999999994</c:v>
                </c:pt>
                <c:pt idx="129">
                  <c:v>1.1695575</c:v>
                </c:pt>
                <c:pt idx="130">
                  <c:v>1.0884225000000001</c:v>
                </c:pt>
                <c:pt idx="131">
                  <c:v>1.0317125</c:v>
                </c:pt>
                <c:pt idx="132">
                  <c:v>0.73488749999999992</c:v>
                </c:pt>
                <c:pt idx="133">
                  <c:v>1.0231049999999999</c:v>
                </c:pt>
                <c:pt idx="134">
                  <c:v>1.1103025</c:v>
                </c:pt>
                <c:pt idx="135">
                  <c:v>0.95302999999999993</c:v>
                </c:pt>
                <c:pt idx="136">
                  <c:v>1.0133750000000001</c:v>
                </c:pt>
                <c:pt idx="137">
                  <c:v>1.0574699999999999</c:v>
                </c:pt>
                <c:pt idx="138">
                  <c:v>0.93084250000000002</c:v>
                </c:pt>
                <c:pt idx="139">
                  <c:v>0.98648000000000002</c:v>
                </c:pt>
                <c:pt idx="140">
                  <c:v>0.80540500000000015</c:v>
                </c:pt>
                <c:pt idx="141">
                  <c:v>0.94887999999999995</c:v>
                </c:pt>
                <c:pt idx="142">
                  <c:v>1.1393300000000002</c:v>
                </c:pt>
                <c:pt idx="143">
                  <c:v>0.9882399999999999</c:v>
                </c:pt>
                <c:pt idx="144">
                  <c:v>1.1015250000000001</c:v>
                </c:pt>
                <c:pt idx="145">
                  <c:v>1.04782</c:v>
                </c:pt>
                <c:pt idx="146">
                  <c:v>0.93791750000000007</c:v>
                </c:pt>
                <c:pt idx="147">
                  <c:v>0.9217225</c:v>
                </c:pt>
                <c:pt idx="148">
                  <c:v>1.0550325</c:v>
                </c:pt>
                <c:pt idx="149">
                  <c:v>0.89720250000000001</c:v>
                </c:pt>
                <c:pt idx="150">
                  <c:v>1.0678300000000001</c:v>
                </c:pt>
                <c:pt idx="151">
                  <c:v>1.0584825</c:v>
                </c:pt>
                <c:pt idx="152">
                  <c:v>1.0426025000000001</c:v>
                </c:pt>
                <c:pt idx="153">
                  <c:v>1.0154624999999999</c:v>
                </c:pt>
                <c:pt idx="154">
                  <c:v>1.0890249999999999</c:v>
                </c:pt>
                <c:pt idx="155">
                  <c:v>1.0518125</c:v>
                </c:pt>
                <c:pt idx="156">
                  <c:v>1.2082825000000001</c:v>
                </c:pt>
                <c:pt idx="157">
                  <c:v>1.1158275</c:v>
                </c:pt>
                <c:pt idx="158">
                  <c:v>0.93271499999999996</c:v>
                </c:pt>
                <c:pt idx="159">
                  <c:v>0.91399249999999999</c:v>
                </c:pt>
                <c:pt idx="160">
                  <c:v>0.8795599999999999</c:v>
                </c:pt>
                <c:pt idx="161">
                  <c:v>1.099545</c:v>
                </c:pt>
                <c:pt idx="162">
                  <c:v>0.96895249999999988</c:v>
                </c:pt>
                <c:pt idx="163">
                  <c:v>0.93564500000000006</c:v>
                </c:pt>
                <c:pt idx="164">
                  <c:v>0.94737000000000005</c:v>
                </c:pt>
                <c:pt idx="165">
                  <c:v>1.343035</c:v>
                </c:pt>
                <c:pt idx="166">
                  <c:v>1.2705600000000001</c:v>
                </c:pt>
                <c:pt idx="167">
                  <c:v>1.14479</c:v>
                </c:pt>
                <c:pt idx="168">
                  <c:v>1.1285375</c:v>
                </c:pt>
                <c:pt idx="169">
                  <c:v>0.94410499999999997</c:v>
                </c:pt>
                <c:pt idx="170">
                  <c:v>1.0360974999999999</c:v>
                </c:pt>
                <c:pt idx="171">
                  <c:v>0.88638499999999998</c:v>
                </c:pt>
                <c:pt idx="172">
                  <c:v>1.1993499999999999</c:v>
                </c:pt>
                <c:pt idx="173">
                  <c:v>0.98804749999999986</c:v>
                </c:pt>
                <c:pt idx="174">
                  <c:v>1.1612975000000001</c:v>
                </c:pt>
                <c:pt idx="175">
                  <c:v>1.0226000000000002</c:v>
                </c:pt>
                <c:pt idx="176">
                  <c:v>1.0215575000000001</c:v>
                </c:pt>
                <c:pt idx="177">
                  <c:v>1.1023450000000001</c:v>
                </c:pt>
                <c:pt idx="178">
                  <c:v>1.0837675</c:v>
                </c:pt>
                <c:pt idx="179">
                  <c:v>1.0671925</c:v>
                </c:pt>
                <c:pt idx="180">
                  <c:v>1.0574699999999999</c:v>
                </c:pt>
                <c:pt idx="181">
                  <c:v>1.220955</c:v>
                </c:pt>
                <c:pt idx="182">
                  <c:v>0.81580249999999999</c:v>
                </c:pt>
                <c:pt idx="183">
                  <c:v>1.21973</c:v>
                </c:pt>
                <c:pt idx="184">
                  <c:v>1.2843199999999999</c:v>
                </c:pt>
                <c:pt idx="185">
                  <c:v>0.90975499999999987</c:v>
                </c:pt>
                <c:pt idx="186">
                  <c:v>1.1005799999999999</c:v>
                </c:pt>
                <c:pt idx="187">
                  <c:v>1.1354275</c:v>
                </c:pt>
                <c:pt idx="188">
                  <c:v>1.0234450000000002</c:v>
                </c:pt>
                <c:pt idx="189">
                  <c:v>1.0584924999999998</c:v>
                </c:pt>
                <c:pt idx="190">
                  <c:v>1.12378</c:v>
                </c:pt>
                <c:pt idx="191">
                  <c:v>1.140655</c:v>
                </c:pt>
                <c:pt idx="192">
                  <c:v>1.1005025000000002</c:v>
                </c:pt>
                <c:pt idx="193">
                  <c:v>0.97624749999999993</c:v>
                </c:pt>
                <c:pt idx="194">
                  <c:v>1.1213474999999999</c:v>
                </c:pt>
                <c:pt idx="195">
                  <c:v>0.91330500000000003</c:v>
                </c:pt>
                <c:pt idx="196">
                  <c:v>1.041045</c:v>
                </c:pt>
                <c:pt idx="197">
                  <c:v>1.01363</c:v>
                </c:pt>
                <c:pt idx="198">
                  <c:v>1.0128300000000001</c:v>
                </c:pt>
                <c:pt idx="199">
                  <c:v>1.3047424999999999</c:v>
                </c:pt>
                <c:pt idx="200">
                  <c:v>1.1262650000000001</c:v>
                </c:pt>
                <c:pt idx="201">
                  <c:v>1.1531275000000001</c:v>
                </c:pt>
                <c:pt idx="202">
                  <c:v>1.2418325000000001</c:v>
                </c:pt>
                <c:pt idx="203">
                  <c:v>1.1837249999999999</c:v>
                </c:pt>
                <c:pt idx="204">
                  <c:v>1.0720100000000001</c:v>
                </c:pt>
                <c:pt idx="205">
                  <c:v>1.1525449999999999</c:v>
                </c:pt>
                <c:pt idx="206">
                  <c:v>1.2391000000000001</c:v>
                </c:pt>
                <c:pt idx="207">
                  <c:v>1.1514949999999999</c:v>
                </c:pt>
                <c:pt idx="208">
                  <c:v>1.2060650000000002</c:v>
                </c:pt>
                <c:pt idx="209">
                  <c:v>1.100635</c:v>
                </c:pt>
                <c:pt idx="210">
                  <c:v>1.2904499999999999</c:v>
                </c:pt>
                <c:pt idx="211">
                  <c:v>1.11113</c:v>
                </c:pt>
                <c:pt idx="212">
                  <c:v>1.1160675</c:v>
                </c:pt>
                <c:pt idx="213">
                  <c:v>1.2352150000000002</c:v>
                </c:pt>
                <c:pt idx="214">
                  <c:v>1.2792224999999999</c:v>
                </c:pt>
                <c:pt idx="215">
                  <c:v>0.96690750000000014</c:v>
                </c:pt>
                <c:pt idx="216">
                  <c:v>1.0636325</c:v>
                </c:pt>
                <c:pt idx="217">
                  <c:v>1.2913100000000002</c:v>
                </c:pt>
                <c:pt idx="218">
                  <c:v>1.2215050000000001</c:v>
                </c:pt>
                <c:pt idx="219">
                  <c:v>1.1011774999999999</c:v>
                </c:pt>
                <c:pt idx="220">
                  <c:v>1.3021400000000001</c:v>
                </c:pt>
                <c:pt idx="221">
                  <c:v>1.0648724999999999</c:v>
                </c:pt>
                <c:pt idx="222">
                  <c:v>1.0287025000000001</c:v>
                </c:pt>
                <c:pt idx="223">
                  <c:v>1.0963000000000001</c:v>
                </c:pt>
                <c:pt idx="224">
                  <c:v>1.1459874999999999</c:v>
                </c:pt>
                <c:pt idx="225">
                  <c:v>1.3191600000000001</c:v>
                </c:pt>
                <c:pt idx="226">
                  <c:v>1.2862974999999999</c:v>
                </c:pt>
                <c:pt idx="227">
                  <c:v>1.3802174999999999</c:v>
                </c:pt>
                <c:pt idx="228">
                  <c:v>1.2490749999999999</c:v>
                </c:pt>
                <c:pt idx="229">
                  <c:v>1.0833675</c:v>
                </c:pt>
                <c:pt idx="230">
                  <c:v>1.1000749999999999</c:v>
                </c:pt>
                <c:pt idx="231">
                  <c:v>0.89378749999999996</c:v>
                </c:pt>
                <c:pt idx="232">
                  <c:v>1.2440724999999997</c:v>
                </c:pt>
                <c:pt idx="233">
                  <c:v>1.2228224999999999</c:v>
                </c:pt>
                <c:pt idx="234">
                  <c:v>1.0770400000000002</c:v>
                </c:pt>
                <c:pt idx="235">
                  <c:v>1.2059975000000001</c:v>
                </c:pt>
                <c:pt idx="236">
                  <c:v>1.42587</c:v>
                </c:pt>
                <c:pt idx="237">
                  <c:v>1.2357499999999999</c:v>
                </c:pt>
                <c:pt idx="238">
                  <c:v>1.2315925000000001</c:v>
                </c:pt>
                <c:pt idx="239">
                  <c:v>1.0479049999999999</c:v>
                </c:pt>
                <c:pt idx="240">
                  <c:v>1.086225</c:v>
                </c:pt>
                <c:pt idx="241">
                  <c:v>1.104425</c:v>
                </c:pt>
                <c:pt idx="242">
                  <c:v>1.1658399999999998</c:v>
                </c:pt>
                <c:pt idx="243">
                  <c:v>1.3631875</c:v>
                </c:pt>
                <c:pt idx="244">
                  <c:v>0.97091749999999999</c:v>
                </c:pt>
                <c:pt idx="245">
                  <c:v>1.144595</c:v>
                </c:pt>
                <c:pt idx="246">
                  <c:v>1.024305</c:v>
                </c:pt>
                <c:pt idx="247">
                  <c:v>1.1598850000000001</c:v>
                </c:pt>
                <c:pt idx="248">
                  <c:v>1.2744124999999999</c:v>
                </c:pt>
                <c:pt idx="249">
                  <c:v>1.1076375000000001</c:v>
                </c:pt>
                <c:pt idx="250">
                  <c:v>1.4885799999999998</c:v>
                </c:pt>
                <c:pt idx="251">
                  <c:v>1.0226925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31936"/>
        <c:axId val="176233472"/>
      </c:scatterChart>
      <c:valAx>
        <c:axId val="1762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233472"/>
        <c:crosses val="autoZero"/>
        <c:crossBetween val="midCat"/>
      </c:valAx>
      <c:valAx>
        <c:axId val="1762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23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Data_BLUE_Fig3!$AA$18</c:f>
              <c:strCache>
                <c:ptCount val="1"/>
                <c:pt idx="0">
                  <c:v>Tmax_9th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Data_BLUE_Fig3!$Z$19:$Z$270</c:f>
              <c:numCache>
                <c:formatCode>General</c:formatCode>
                <c:ptCount val="252"/>
                <c:pt idx="0">
                  <c:v>2.8413300000000001</c:v>
                </c:pt>
                <c:pt idx="1">
                  <c:v>2.6387299999999998</c:v>
                </c:pt>
                <c:pt idx="2">
                  <c:v>2.36226</c:v>
                </c:pt>
                <c:pt idx="3">
                  <c:v>2.03478</c:v>
                </c:pt>
                <c:pt idx="4">
                  <c:v>2.0167999999999999</c:v>
                </c:pt>
                <c:pt idx="5">
                  <c:v>1.99403</c:v>
                </c:pt>
                <c:pt idx="6">
                  <c:v>1.9856799999999999</c:v>
                </c:pt>
                <c:pt idx="7">
                  <c:v>1.9560599999999999</c:v>
                </c:pt>
                <c:pt idx="8">
                  <c:v>1.91031</c:v>
                </c:pt>
                <c:pt idx="9">
                  <c:v>1.8988499999999999</c:v>
                </c:pt>
                <c:pt idx="10">
                  <c:v>1.8977999999999999</c:v>
                </c:pt>
                <c:pt idx="11">
                  <c:v>1.8859399999999999</c:v>
                </c:pt>
                <c:pt idx="12">
                  <c:v>1.8258000000000001</c:v>
                </c:pt>
                <c:pt idx="13">
                  <c:v>1.82264</c:v>
                </c:pt>
                <c:pt idx="14">
                  <c:v>1.7192499999999999</c:v>
                </c:pt>
                <c:pt idx="15">
                  <c:v>1.69173</c:v>
                </c:pt>
                <c:pt idx="16">
                  <c:v>1.64114</c:v>
                </c:pt>
                <c:pt idx="17">
                  <c:v>1.57673</c:v>
                </c:pt>
                <c:pt idx="18">
                  <c:v>1.5437000000000001</c:v>
                </c:pt>
                <c:pt idx="19">
                  <c:v>1.52013</c:v>
                </c:pt>
                <c:pt idx="20">
                  <c:v>1.51986</c:v>
                </c:pt>
                <c:pt idx="21">
                  <c:v>1.47272</c:v>
                </c:pt>
                <c:pt idx="22">
                  <c:v>1.45451</c:v>
                </c:pt>
                <c:pt idx="23">
                  <c:v>1.3855500000000001</c:v>
                </c:pt>
                <c:pt idx="24">
                  <c:v>1.3825099999999999</c:v>
                </c:pt>
                <c:pt idx="25">
                  <c:v>1.3041199999999999</c:v>
                </c:pt>
                <c:pt idx="26">
                  <c:v>1.2597799999999999</c:v>
                </c:pt>
                <c:pt idx="27">
                  <c:v>1.23939</c:v>
                </c:pt>
                <c:pt idx="28">
                  <c:v>1.16503</c:v>
                </c:pt>
                <c:pt idx="29">
                  <c:v>1.10904</c:v>
                </c:pt>
                <c:pt idx="30">
                  <c:v>1.07087</c:v>
                </c:pt>
                <c:pt idx="31">
                  <c:v>1.06965</c:v>
                </c:pt>
                <c:pt idx="32">
                  <c:v>1.0381499999999999</c:v>
                </c:pt>
                <c:pt idx="33">
                  <c:v>1.02616</c:v>
                </c:pt>
                <c:pt idx="34">
                  <c:v>0.96813300000000002</c:v>
                </c:pt>
                <c:pt idx="35">
                  <c:v>0.86601700000000004</c:v>
                </c:pt>
                <c:pt idx="36">
                  <c:v>0.85220200000000002</c:v>
                </c:pt>
                <c:pt idx="37">
                  <c:v>0.835032</c:v>
                </c:pt>
                <c:pt idx="38">
                  <c:v>0.82412399999999997</c:v>
                </c:pt>
                <c:pt idx="39">
                  <c:v>0.81569800000000003</c:v>
                </c:pt>
                <c:pt idx="40">
                  <c:v>0.81062100000000004</c:v>
                </c:pt>
                <c:pt idx="41">
                  <c:v>0.80274400000000001</c:v>
                </c:pt>
                <c:pt idx="42">
                  <c:v>0.80150200000000005</c:v>
                </c:pt>
                <c:pt idx="43">
                  <c:v>0.79395300000000002</c:v>
                </c:pt>
                <c:pt idx="44">
                  <c:v>0.76613299999999995</c:v>
                </c:pt>
                <c:pt idx="45">
                  <c:v>0.75692800000000005</c:v>
                </c:pt>
                <c:pt idx="46">
                  <c:v>0.74617199999999995</c:v>
                </c:pt>
                <c:pt idx="47">
                  <c:v>0.66225800000000001</c:v>
                </c:pt>
                <c:pt idx="48">
                  <c:v>0.66082799999999997</c:v>
                </c:pt>
                <c:pt idx="49">
                  <c:v>0.62113300000000005</c:v>
                </c:pt>
                <c:pt idx="50">
                  <c:v>0.56704699999999997</c:v>
                </c:pt>
                <c:pt idx="51">
                  <c:v>0.51948099999999997</c:v>
                </c:pt>
                <c:pt idx="52">
                  <c:v>0.50573400000000002</c:v>
                </c:pt>
                <c:pt idx="53">
                  <c:v>0.50551699999999999</c:v>
                </c:pt>
                <c:pt idx="54">
                  <c:v>0.50390199999999996</c:v>
                </c:pt>
                <c:pt idx="55">
                  <c:v>0.50096099999999999</c:v>
                </c:pt>
                <c:pt idx="56">
                  <c:v>0.47093600000000002</c:v>
                </c:pt>
                <c:pt idx="57">
                  <c:v>0.42700399999999999</c:v>
                </c:pt>
                <c:pt idx="58">
                  <c:v>0.40650900000000001</c:v>
                </c:pt>
                <c:pt idx="59">
                  <c:v>0.382637</c:v>
                </c:pt>
                <c:pt idx="60">
                  <c:v>0.38212600000000002</c:v>
                </c:pt>
                <c:pt idx="61">
                  <c:v>0.38152000000000003</c:v>
                </c:pt>
                <c:pt idx="62">
                  <c:v>0.34956100000000001</c:v>
                </c:pt>
                <c:pt idx="63">
                  <c:v>0.309224</c:v>
                </c:pt>
                <c:pt idx="64">
                  <c:v>0.30526700000000001</c:v>
                </c:pt>
                <c:pt idx="65">
                  <c:v>0.30505500000000002</c:v>
                </c:pt>
                <c:pt idx="66">
                  <c:v>0.303456</c:v>
                </c:pt>
                <c:pt idx="67">
                  <c:v>0.22243399999999999</c:v>
                </c:pt>
                <c:pt idx="68">
                  <c:v>0.21462999999999999</c:v>
                </c:pt>
                <c:pt idx="69">
                  <c:v>0.20986299999999999</c:v>
                </c:pt>
                <c:pt idx="70">
                  <c:v>0.19475799999999999</c:v>
                </c:pt>
                <c:pt idx="71">
                  <c:v>0.12609500000000001</c:v>
                </c:pt>
                <c:pt idx="72">
                  <c:v>0.116216</c:v>
                </c:pt>
                <c:pt idx="73">
                  <c:v>0.10924300000000001</c:v>
                </c:pt>
                <c:pt idx="74">
                  <c:v>7.5175400000000003E-2</c:v>
                </c:pt>
                <c:pt idx="75">
                  <c:v>6.7586900000000005E-2</c:v>
                </c:pt>
                <c:pt idx="76">
                  <c:v>6.5931699999999996E-2</c:v>
                </c:pt>
                <c:pt idx="77">
                  <c:v>5.2191899999999999E-2</c:v>
                </c:pt>
                <c:pt idx="78">
                  <c:v>4.6975500000000003E-2</c:v>
                </c:pt>
                <c:pt idx="79">
                  <c:v>-7.3337100000000002E-3</c:v>
                </c:pt>
                <c:pt idx="80">
                  <c:v>-1.6994700000000001E-2</c:v>
                </c:pt>
                <c:pt idx="81">
                  <c:v>-8.5071300000000002E-2</c:v>
                </c:pt>
                <c:pt idx="82">
                  <c:v>-0.13123699999999999</c:v>
                </c:pt>
                <c:pt idx="83">
                  <c:v>-0.34340599999999999</c:v>
                </c:pt>
                <c:pt idx="84">
                  <c:v>5.1005000000000003</c:v>
                </c:pt>
                <c:pt idx="85">
                  <c:v>4.7990899999999996</c:v>
                </c:pt>
                <c:pt idx="86">
                  <c:v>4.4761600000000001</c:v>
                </c:pt>
                <c:pt idx="87">
                  <c:v>4.4337499999999999</c:v>
                </c:pt>
                <c:pt idx="88">
                  <c:v>4.3986400000000003</c:v>
                </c:pt>
                <c:pt idx="89">
                  <c:v>4.2531699999999999</c:v>
                </c:pt>
                <c:pt idx="90">
                  <c:v>4.0779100000000001</c:v>
                </c:pt>
                <c:pt idx="91">
                  <c:v>4.0482199999999997</c:v>
                </c:pt>
                <c:pt idx="92">
                  <c:v>3.9177499999999998</c:v>
                </c:pt>
                <c:pt idx="93">
                  <c:v>3.7318600000000002</c:v>
                </c:pt>
                <c:pt idx="94">
                  <c:v>3.5593599999999999</c:v>
                </c:pt>
                <c:pt idx="95">
                  <c:v>3.3765499999999999</c:v>
                </c:pt>
                <c:pt idx="96">
                  <c:v>3.3435000000000001</c:v>
                </c:pt>
                <c:pt idx="97">
                  <c:v>3.1905399999999999</c:v>
                </c:pt>
                <c:pt idx="98">
                  <c:v>3.1408700000000001</c:v>
                </c:pt>
                <c:pt idx="99">
                  <c:v>3.1390199999999999</c:v>
                </c:pt>
                <c:pt idx="100">
                  <c:v>3.1310199999999999</c:v>
                </c:pt>
                <c:pt idx="101">
                  <c:v>3.1238199999999998</c:v>
                </c:pt>
                <c:pt idx="102">
                  <c:v>2.9803199999999999</c:v>
                </c:pt>
                <c:pt idx="103">
                  <c:v>2.97058</c:v>
                </c:pt>
                <c:pt idx="104">
                  <c:v>2.9628399999999999</c:v>
                </c:pt>
                <c:pt idx="105">
                  <c:v>2.8863599999999998</c:v>
                </c:pt>
                <c:pt idx="106">
                  <c:v>2.8463500000000002</c:v>
                </c:pt>
                <c:pt idx="107">
                  <c:v>2.8315600000000001</c:v>
                </c:pt>
                <c:pt idx="108">
                  <c:v>2.8262200000000002</c:v>
                </c:pt>
                <c:pt idx="109">
                  <c:v>2.8026900000000001</c:v>
                </c:pt>
                <c:pt idx="110">
                  <c:v>2.7889499999999998</c:v>
                </c:pt>
                <c:pt idx="111">
                  <c:v>2.7832300000000001</c:v>
                </c:pt>
                <c:pt idx="112">
                  <c:v>2.7611400000000001</c:v>
                </c:pt>
                <c:pt idx="113">
                  <c:v>2.7589399999999999</c:v>
                </c:pt>
                <c:pt idx="114">
                  <c:v>2.7424300000000001</c:v>
                </c:pt>
                <c:pt idx="115">
                  <c:v>2.7124100000000002</c:v>
                </c:pt>
                <c:pt idx="116">
                  <c:v>2.7101600000000001</c:v>
                </c:pt>
                <c:pt idx="117">
                  <c:v>2.6631300000000002</c:v>
                </c:pt>
                <c:pt idx="118">
                  <c:v>2.6556199999999999</c:v>
                </c:pt>
                <c:pt idx="119">
                  <c:v>2.6170900000000001</c:v>
                </c:pt>
                <c:pt idx="120">
                  <c:v>2.6008599999999999</c:v>
                </c:pt>
                <c:pt idx="121">
                  <c:v>2.5931199999999999</c:v>
                </c:pt>
                <c:pt idx="122">
                  <c:v>2.56629</c:v>
                </c:pt>
                <c:pt idx="123">
                  <c:v>2.5491799999999998</c:v>
                </c:pt>
                <c:pt idx="124">
                  <c:v>2.5366900000000001</c:v>
                </c:pt>
                <c:pt idx="125">
                  <c:v>2.5240499999999999</c:v>
                </c:pt>
                <c:pt idx="126">
                  <c:v>2.43214</c:v>
                </c:pt>
                <c:pt idx="127">
                  <c:v>2.4088699999999998</c:v>
                </c:pt>
                <c:pt idx="128">
                  <c:v>2.4059300000000001</c:v>
                </c:pt>
                <c:pt idx="129">
                  <c:v>2.3955500000000001</c:v>
                </c:pt>
                <c:pt idx="130">
                  <c:v>2.3617499999999998</c:v>
                </c:pt>
                <c:pt idx="131">
                  <c:v>2.3506300000000002</c:v>
                </c:pt>
                <c:pt idx="132">
                  <c:v>2.34781</c:v>
                </c:pt>
                <c:pt idx="133">
                  <c:v>2.3286500000000001</c:v>
                </c:pt>
                <c:pt idx="134">
                  <c:v>2.3256700000000001</c:v>
                </c:pt>
                <c:pt idx="135">
                  <c:v>2.31846</c:v>
                </c:pt>
                <c:pt idx="136">
                  <c:v>2.306</c:v>
                </c:pt>
                <c:pt idx="137">
                  <c:v>2.28579</c:v>
                </c:pt>
                <c:pt idx="138">
                  <c:v>2.2845300000000002</c:v>
                </c:pt>
                <c:pt idx="139">
                  <c:v>2.2842600000000002</c:v>
                </c:pt>
                <c:pt idx="140">
                  <c:v>2.2824399999999998</c:v>
                </c:pt>
                <c:pt idx="141">
                  <c:v>2.2617799999999999</c:v>
                </c:pt>
                <c:pt idx="142">
                  <c:v>2.2256300000000002</c:v>
                </c:pt>
                <c:pt idx="143">
                  <c:v>2.1981000000000002</c:v>
                </c:pt>
                <c:pt idx="144">
                  <c:v>2.1614300000000002</c:v>
                </c:pt>
                <c:pt idx="145">
                  <c:v>2.1416900000000001</c:v>
                </c:pt>
                <c:pt idx="146">
                  <c:v>2.1143000000000001</c:v>
                </c:pt>
                <c:pt idx="147">
                  <c:v>2.1115699999999999</c:v>
                </c:pt>
                <c:pt idx="148">
                  <c:v>2.10365</c:v>
                </c:pt>
                <c:pt idx="149">
                  <c:v>2.0981399999999999</c:v>
                </c:pt>
                <c:pt idx="150">
                  <c:v>2.0909499999999999</c:v>
                </c:pt>
                <c:pt idx="151">
                  <c:v>2.0460099999999999</c:v>
                </c:pt>
                <c:pt idx="152">
                  <c:v>2.0071099999999999</c:v>
                </c:pt>
                <c:pt idx="153">
                  <c:v>2.0052699999999999</c:v>
                </c:pt>
                <c:pt idx="154">
                  <c:v>1.9875700000000001</c:v>
                </c:pt>
                <c:pt idx="155">
                  <c:v>1.97821</c:v>
                </c:pt>
                <c:pt idx="156">
                  <c:v>1.95051</c:v>
                </c:pt>
                <c:pt idx="157">
                  <c:v>1.8723000000000001</c:v>
                </c:pt>
                <c:pt idx="158">
                  <c:v>1.82874</c:v>
                </c:pt>
                <c:pt idx="159">
                  <c:v>1.7997099999999999</c:v>
                </c:pt>
                <c:pt idx="160">
                  <c:v>1.74868</c:v>
                </c:pt>
                <c:pt idx="161">
                  <c:v>1.57978</c:v>
                </c:pt>
                <c:pt idx="162">
                  <c:v>1.47281</c:v>
                </c:pt>
                <c:pt idx="163">
                  <c:v>1.39408</c:v>
                </c:pt>
                <c:pt idx="164">
                  <c:v>1.0803199999999999</c:v>
                </c:pt>
                <c:pt idx="165">
                  <c:v>0.81038299999999996</c:v>
                </c:pt>
                <c:pt idx="166">
                  <c:v>0.80469299999999999</c:v>
                </c:pt>
                <c:pt idx="167">
                  <c:v>0.63090400000000002</c:v>
                </c:pt>
                <c:pt idx="168">
                  <c:v>4.5019900000000002</c:v>
                </c:pt>
                <c:pt idx="169">
                  <c:v>4.4387600000000003</c:v>
                </c:pt>
                <c:pt idx="170">
                  <c:v>4.2067800000000002</c:v>
                </c:pt>
                <c:pt idx="171">
                  <c:v>4.1358100000000002</c:v>
                </c:pt>
                <c:pt idx="172">
                  <c:v>4.0751200000000001</c:v>
                </c:pt>
                <c:pt idx="173">
                  <c:v>3.9078900000000001</c:v>
                </c:pt>
                <c:pt idx="174">
                  <c:v>3.8897200000000001</c:v>
                </c:pt>
                <c:pt idx="175">
                  <c:v>3.87066</c:v>
                </c:pt>
                <c:pt idx="176">
                  <c:v>3.85222</c:v>
                </c:pt>
                <c:pt idx="177">
                  <c:v>3.8361999999999998</c:v>
                </c:pt>
                <c:pt idx="178">
                  <c:v>3.5903</c:v>
                </c:pt>
                <c:pt idx="179">
                  <c:v>3.5116900000000002</c:v>
                </c:pt>
                <c:pt idx="180">
                  <c:v>3.45452</c:v>
                </c:pt>
                <c:pt idx="181">
                  <c:v>3.3933800000000001</c:v>
                </c:pt>
                <c:pt idx="182">
                  <c:v>3.3858100000000002</c:v>
                </c:pt>
                <c:pt idx="183">
                  <c:v>3.3602699999999999</c:v>
                </c:pt>
                <c:pt idx="184">
                  <c:v>3.3332199999999998</c:v>
                </c:pt>
                <c:pt idx="185">
                  <c:v>3.33318</c:v>
                </c:pt>
                <c:pt idx="186">
                  <c:v>3.31386</c:v>
                </c:pt>
                <c:pt idx="187">
                  <c:v>3.2994599999999998</c:v>
                </c:pt>
                <c:pt idx="188">
                  <c:v>3.2117</c:v>
                </c:pt>
                <c:pt idx="189">
                  <c:v>3.2089400000000001</c:v>
                </c:pt>
                <c:pt idx="190">
                  <c:v>3.19251</c:v>
                </c:pt>
                <c:pt idx="191">
                  <c:v>3.1744599999999998</c:v>
                </c:pt>
                <c:pt idx="192">
                  <c:v>3.12974</c:v>
                </c:pt>
                <c:pt idx="193">
                  <c:v>3.1273399999999998</c:v>
                </c:pt>
                <c:pt idx="194">
                  <c:v>3.06006</c:v>
                </c:pt>
                <c:pt idx="195">
                  <c:v>3.0272000000000001</c:v>
                </c:pt>
                <c:pt idx="196">
                  <c:v>2.9445600000000001</c:v>
                </c:pt>
                <c:pt idx="197">
                  <c:v>2.9266899999999998</c:v>
                </c:pt>
                <c:pt idx="198">
                  <c:v>2.9246099999999999</c:v>
                </c:pt>
                <c:pt idx="199">
                  <c:v>2.8922400000000001</c:v>
                </c:pt>
                <c:pt idx="200">
                  <c:v>2.8878699999999999</c:v>
                </c:pt>
                <c:pt idx="201">
                  <c:v>2.8807399999999999</c:v>
                </c:pt>
                <c:pt idx="202">
                  <c:v>2.8750800000000001</c:v>
                </c:pt>
                <c:pt idx="203">
                  <c:v>2.8732600000000001</c:v>
                </c:pt>
                <c:pt idx="204">
                  <c:v>2.8611499999999999</c:v>
                </c:pt>
                <c:pt idx="205">
                  <c:v>2.8083100000000001</c:v>
                </c:pt>
                <c:pt idx="206">
                  <c:v>2.8071999999999999</c:v>
                </c:pt>
                <c:pt idx="207">
                  <c:v>2.7606799999999998</c:v>
                </c:pt>
                <c:pt idx="208">
                  <c:v>2.7359900000000001</c:v>
                </c:pt>
                <c:pt idx="209">
                  <c:v>2.6979099999999998</c:v>
                </c:pt>
                <c:pt idx="210">
                  <c:v>2.68784</c:v>
                </c:pt>
                <c:pt idx="211">
                  <c:v>2.6863800000000002</c:v>
                </c:pt>
                <c:pt idx="212">
                  <c:v>2.6829800000000001</c:v>
                </c:pt>
                <c:pt idx="213">
                  <c:v>2.6749000000000001</c:v>
                </c:pt>
                <c:pt idx="214">
                  <c:v>2.6637400000000002</c:v>
                </c:pt>
                <c:pt idx="215">
                  <c:v>2.6603500000000002</c:v>
                </c:pt>
                <c:pt idx="216">
                  <c:v>2.6428799999999999</c:v>
                </c:pt>
                <c:pt idx="217">
                  <c:v>2.6185399999999999</c:v>
                </c:pt>
                <c:pt idx="218">
                  <c:v>2.6133600000000001</c:v>
                </c:pt>
                <c:pt idx="219">
                  <c:v>2.58596</c:v>
                </c:pt>
                <c:pt idx="220">
                  <c:v>2.5744600000000002</c:v>
                </c:pt>
                <c:pt idx="221">
                  <c:v>2.5617399999999999</c:v>
                </c:pt>
                <c:pt idx="222">
                  <c:v>2.54636</c:v>
                </c:pt>
                <c:pt idx="223">
                  <c:v>2.5368900000000001</c:v>
                </c:pt>
                <c:pt idx="224">
                  <c:v>2.5167600000000001</c:v>
                </c:pt>
                <c:pt idx="225">
                  <c:v>2.51484</c:v>
                </c:pt>
                <c:pt idx="226">
                  <c:v>2.4845999999999999</c:v>
                </c:pt>
                <c:pt idx="227">
                  <c:v>2.4826800000000002</c:v>
                </c:pt>
                <c:pt idx="228">
                  <c:v>2.4696799999999999</c:v>
                </c:pt>
                <c:pt idx="229">
                  <c:v>2.4551699999999999</c:v>
                </c:pt>
                <c:pt idx="230">
                  <c:v>2.44957</c:v>
                </c:pt>
                <c:pt idx="231">
                  <c:v>2.3986000000000001</c:v>
                </c:pt>
                <c:pt idx="232">
                  <c:v>2.3512</c:v>
                </c:pt>
                <c:pt idx="233">
                  <c:v>2.3319700000000001</c:v>
                </c:pt>
                <c:pt idx="234">
                  <c:v>2.3302399999999999</c:v>
                </c:pt>
                <c:pt idx="235">
                  <c:v>2.2918799999999999</c:v>
                </c:pt>
                <c:pt idx="236">
                  <c:v>2.2766299999999999</c:v>
                </c:pt>
                <c:pt idx="237">
                  <c:v>2.1246</c:v>
                </c:pt>
                <c:pt idx="238">
                  <c:v>2.1168499999999999</c:v>
                </c:pt>
                <c:pt idx="239">
                  <c:v>2.0946799999999999</c:v>
                </c:pt>
                <c:pt idx="240">
                  <c:v>2.0516800000000002</c:v>
                </c:pt>
                <c:pt idx="241">
                  <c:v>2.03437</c:v>
                </c:pt>
                <c:pt idx="242">
                  <c:v>2.0342899999999999</c:v>
                </c:pt>
                <c:pt idx="243">
                  <c:v>2.0118100000000001</c:v>
                </c:pt>
                <c:pt idx="244">
                  <c:v>2.0020199999999999</c:v>
                </c:pt>
                <c:pt idx="245">
                  <c:v>1.8727100000000001</c:v>
                </c:pt>
                <c:pt idx="246">
                  <c:v>1.62921</c:v>
                </c:pt>
                <c:pt idx="247">
                  <c:v>1.4845900000000001</c:v>
                </c:pt>
                <c:pt idx="248">
                  <c:v>1.3546199999999999</c:v>
                </c:pt>
                <c:pt idx="249">
                  <c:v>1.1564099999999999</c:v>
                </c:pt>
                <c:pt idx="250">
                  <c:v>1.00631</c:v>
                </c:pt>
                <c:pt idx="251">
                  <c:v>0.85473200000000005</c:v>
                </c:pt>
              </c:numCache>
            </c:numRef>
          </c:xVal>
          <c:yVal>
            <c:numRef>
              <c:f>Data_BLUE_Fig3!$AA$19:$AA$270</c:f>
              <c:numCache>
                <c:formatCode>General</c:formatCode>
                <c:ptCount val="252"/>
                <c:pt idx="0">
                  <c:v>2.76349</c:v>
                </c:pt>
                <c:pt idx="1">
                  <c:v>2.6795399999999998</c:v>
                </c:pt>
                <c:pt idx="2">
                  <c:v>2.28599</c:v>
                </c:pt>
                <c:pt idx="3">
                  <c:v>1.4589799999999999</c:v>
                </c:pt>
                <c:pt idx="4">
                  <c:v>1.98532</c:v>
                </c:pt>
                <c:pt idx="5">
                  <c:v>2.0114700000000001</c:v>
                </c:pt>
                <c:pt idx="6">
                  <c:v>1.8710500000000001</c:v>
                </c:pt>
                <c:pt idx="7">
                  <c:v>1.8915200000000001</c:v>
                </c:pt>
                <c:pt idx="8">
                  <c:v>1.8930400000000001</c:v>
                </c:pt>
                <c:pt idx="9">
                  <c:v>1.68628</c:v>
                </c:pt>
                <c:pt idx="10">
                  <c:v>1.87436</c:v>
                </c:pt>
                <c:pt idx="11">
                  <c:v>1.8028</c:v>
                </c:pt>
                <c:pt idx="12">
                  <c:v>1.6011200000000001</c:v>
                </c:pt>
                <c:pt idx="13">
                  <c:v>1.77677</c:v>
                </c:pt>
                <c:pt idx="14">
                  <c:v>1.8375900000000001</c:v>
                </c:pt>
                <c:pt idx="15">
                  <c:v>1.6529100000000001</c:v>
                </c:pt>
                <c:pt idx="16">
                  <c:v>1.58012</c:v>
                </c:pt>
                <c:pt idx="17">
                  <c:v>1.6172500000000001</c:v>
                </c:pt>
                <c:pt idx="18">
                  <c:v>1.4613499999999999</c:v>
                </c:pt>
                <c:pt idx="19">
                  <c:v>1.5196499999999999</c:v>
                </c:pt>
                <c:pt idx="20">
                  <c:v>1.4608699999999999</c:v>
                </c:pt>
                <c:pt idx="21">
                  <c:v>1.49169</c:v>
                </c:pt>
                <c:pt idx="22">
                  <c:v>1.43424</c:v>
                </c:pt>
                <c:pt idx="23">
                  <c:v>1.5049600000000001</c:v>
                </c:pt>
                <c:pt idx="24">
                  <c:v>1.4086399999999999</c:v>
                </c:pt>
                <c:pt idx="25">
                  <c:v>1.2936099999999999</c:v>
                </c:pt>
                <c:pt idx="26">
                  <c:v>1.27874</c:v>
                </c:pt>
                <c:pt idx="27">
                  <c:v>1.25325</c:v>
                </c:pt>
                <c:pt idx="28">
                  <c:v>1.0324800000000001</c:v>
                </c:pt>
                <c:pt idx="29">
                  <c:v>1.12056</c:v>
                </c:pt>
                <c:pt idx="30">
                  <c:v>1.1144000000000001</c:v>
                </c:pt>
                <c:pt idx="31">
                  <c:v>1.0337400000000001</c:v>
                </c:pt>
                <c:pt idx="32">
                  <c:v>1.0408900000000001</c:v>
                </c:pt>
                <c:pt idx="33">
                  <c:v>1.1236200000000001</c:v>
                </c:pt>
                <c:pt idx="34">
                  <c:v>0.99415299999999995</c:v>
                </c:pt>
                <c:pt idx="35">
                  <c:v>0.95921100000000004</c:v>
                </c:pt>
                <c:pt idx="36">
                  <c:v>0.70672299999999999</c:v>
                </c:pt>
                <c:pt idx="37">
                  <c:v>0.88448300000000002</c:v>
                </c:pt>
                <c:pt idx="38">
                  <c:v>0.81760100000000002</c:v>
                </c:pt>
                <c:pt idx="39">
                  <c:v>0.86291899999999999</c:v>
                </c:pt>
                <c:pt idx="40">
                  <c:v>0.87347399999999997</c:v>
                </c:pt>
                <c:pt idx="41">
                  <c:v>0.79198100000000005</c:v>
                </c:pt>
                <c:pt idx="42">
                  <c:v>0.902559</c:v>
                </c:pt>
                <c:pt idx="43">
                  <c:v>0.89146599999999998</c:v>
                </c:pt>
                <c:pt idx="44">
                  <c:v>0.80030299999999999</c:v>
                </c:pt>
                <c:pt idx="45">
                  <c:v>0.84047400000000005</c:v>
                </c:pt>
                <c:pt idx="46">
                  <c:v>0.80164299999999999</c:v>
                </c:pt>
                <c:pt idx="47">
                  <c:v>0.74834299999999998</c:v>
                </c:pt>
                <c:pt idx="48">
                  <c:v>0.72890900000000003</c:v>
                </c:pt>
                <c:pt idx="49">
                  <c:v>0.78729400000000005</c:v>
                </c:pt>
                <c:pt idx="50">
                  <c:v>0.99213799999999996</c:v>
                </c:pt>
                <c:pt idx="51">
                  <c:v>0.433446</c:v>
                </c:pt>
                <c:pt idx="52">
                  <c:v>0.59282999999999997</c:v>
                </c:pt>
                <c:pt idx="53">
                  <c:v>0.61861999999999995</c:v>
                </c:pt>
                <c:pt idx="54">
                  <c:v>0.663443</c:v>
                </c:pt>
                <c:pt idx="55">
                  <c:v>0.49742399999999998</c:v>
                </c:pt>
                <c:pt idx="56">
                  <c:v>0.581237</c:v>
                </c:pt>
                <c:pt idx="57">
                  <c:v>0.50909199999999999</c:v>
                </c:pt>
                <c:pt idx="58">
                  <c:v>0.45672099999999999</c:v>
                </c:pt>
                <c:pt idx="59">
                  <c:v>0.52595099999999995</c:v>
                </c:pt>
                <c:pt idx="60">
                  <c:v>0.36833300000000002</c:v>
                </c:pt>
                <c:pt idx="61">
                  <c:v>0.47645500000000002</c:v>
                </c:pt>
                <c:pt idx="62">
                  <c:v>0.39401199999999997</c:v>
                </c:pt>
                <c:pt idx="63">
                  <c:v>0.427952</c:v>
                </c:pt>
                <c:pt idx="64">
                  <c:v>0.30792999999999998</c:v>
                </c:pt>
                <c:pt idx="65">
                  <c:v>0.35413800000000001</c:v>
                </c:pt>
                <c:pt idx="66">
                  <c:v>0.42728699999999997</c:v>
                </c:pt>
                <c:pt idx="67">
                  <c:v>0.30601</c:v>
                </c:pt>
                <c:pt idx="68">
                  <c:v>0.25847999999999999</c:v>
                </c:pt>
                <c:pt idx="69">
                  <c:v>0.18115800000000001</c:v>
                </c:pt>
                <c:pt idx="70">
                  <c:v>0.33421800000000002</c:v>
                </c:pt>
                <c:pt idx="71">
                  <c:v>0.18860099999999999</c:v>
                </c:pt>
                <c:pt idx="72">
                  <c:v>0.16566800000000001</c:v>
                </c:pt>
                <c:pt idx="73">
                  <c:v>0.177818</c:v>
                </c:pt>
                <c:pt idx="74">
                  <c:v>-8.58593E-2</c:v>
                </c:pt>
                <c:pt idx="75">
                  <c:v>0.113404</c:v>
                </c:pt>
                <c:pt idx="76">
                  <c:v>8.3838999999999997E-2</c:v>
                </c:pt>
                <c:pt idx="77">
                  <c:v>0.150782</c:v>
                </c:pt>
                <c:pt idx="78">
                  <c:v>5.9737800000000001E-2</c:v>
                </c:pt>
                <c:pt idx="79">
                  <c:v>6.7002199999999998E-2</c:v>
                </c:pt>
                <c:pt idx="80">
                  <c:v>4.3267300000000002E-2</c:v>
                </c:pt>
                <c:pt idx="81">
                  <c:v>-0.110766</c:v>
                </c:pt>
                <c:pt idx="82">
                  <c:v>-0.186496</c:v>
                </c:pt>
                <c:pt idx="83">
                  <c:v>-0.39155299999999998</c:v>
                </c:pt>
                <c:pt idx="84">
                  <c:v>3.8111999999999999</c:v>
                </c:pt>
                <c:pt idx="85">
                  <c:v>3.4802200000000001</c:v>
                </c:pt>
                <c:pt idx="86">
                  <c:v>4.3769900000000002</c:v>
                </c:pt>
                <c:pt idx="87">
                  <c:v>3.8058900000000002</c:v>
                </c:pt>
                <c:pt idx="88">
                  <c:v>3.8729800000000001</c:v>
                </c:pt>
                <c:pt idx="89">
                  <c:v>3.8519700000000001</c:v>
                </c:pt>
                <c:pt idx="90">
                  <c:v>3.27521</c:v>
                </c:pt>
                <c:pt idx="91">
                  <c:v>3.0538699999999999</c:v>
                </c:pt>
                <c:pt idx="92">
                  <c:v>3.4271400000000001</c:v>
                </c:pt>
                <c:pt idx="93">
                  <c:v>3.3653</c:v>
                </c:pt>
                <c:pt idx="94">
                  <c:v>3.1590099999999999</c:v>
                </c:pt>
                <c:pt idx="95">
                  <c:v>3.0171999999999999</c:v>
                </c:pt>
                <c:pt idx="96">
                  <c:v>2.87351</c:v>
                </c:pt>
                <c:pt idx="97">
                  <c:v>2.4244699999999999</c:v>
                </c:pt>
                <c:pt idx="98">
                  <c:v>2.56169</c:v>
                </c:pt>
                <c:pt idx="99">
                  <c:v>3.3704900000000002</c:v>
                </c:pt>
                <c:pt idx="100">
                  <c:v>2.8817400000000002</c:v>
                </c:pt>
                <c:pt idx="101">
                  <c:v>2.6242299999999998</c:v>
                </c:pt>
                <c:pt idx="102">
                  <c:v>2.9117199999999999</c:v>
                </c:pt>
                <c:pt idx="103">
                  <c:v>3.0281400000000001</c:v>
                </c:pt>
                <c:pt idx="104">
                  <c:v>2.7885499999999999</c:v>
                </c:pt>
                <c:pt idx="105">
                  <c:v>2.6891600000000002</c:v>
                </c:pt>
                <c:pt idx="106">
                  <c:v>2.6716700000000002</c:v>
                </c:pt>
                <c:pt idx="107">
                  <c:v>2.5686599999999999</c:v>
                </c:pt>
                <c:pt idx="108">
                  <c:v>2.6448200000000002</c:v>
                </c:pt>
                <c:pt idx="109">
                  <c:v>2.7001900000000001</c:v>
                </c:pt>
                <c:pt idx="110">
                  <c:v>2.7743699999999998</c:v>
                </c:pt>
                <c:pt idx="111">
                  <c:v>2.5721799999999999</c:v>
                </c:pt>
                <c:pt idx="112">
                  <c:v>2.84856</c:v>
                </c:pt>
                <c:pt idx="113">
                  <c:v>2.4117999999999999</c:v>
                </c:pt>
                <c:pt idx="114">
                  <c:v>2.6131700000000002</c:v>
                </c:pt>
                <c:pt idx="115">
                  <c:v>2.6246499999999999</c:v>
                </c:pt>
                <c:pt idx="116">
                  <c:v>2.62988</c:v>
                </c:pt>
                <c:pt idx="117">
                  <c:v>2.5866600000000002</c:v>
                </c:pt>
                <c:pt idx="118">
                  <c:v>2.1271599999999999</c:v>
                </c:pt>
                <c:pt idx="119">
                  <c:v>2.5100199999999999</c:v>
                </c:pt>
                <c:pt idx="120">
                  <c:v>2.3849499999999999</c:v>
                </c:pt>
                <c:pt idx="121">
                  <c:v>2.4942000000000002</c:v>
                </c:pt>
                <c:pt idx="122">
                  <c:v>2.4259200000000001</c:v>
                </c:pt>
                <c:pt idx="123">
                  <c:v>2.6050499999999999</c:v>
                </c:pt>
                <c:pt idx="124">
                  <c:v>2.1482000000000001</c:v>
                </c:pt>
                <c:pt idx="125">
                  <c:v>2.1687099999999999</c:v>
                </c:pt>
                <c:pt idx="126">
                  <c:v>2.2713899999999998</c:v>
                </c:pt>
                <c:pt idx="127">
                  <c:v>2.1243300000000001</c:v>
                </c:pt>
                <c:pt idx="128">
                  <c:v>2.30206</c:v>
                </c:pt>
                <c:pt idx="129">
                  <c:v>2.32809</c:v>
                </c:pt>
                <c:pt idx="130">
                  <c:v>2.2046700000000001</c:v>
                </c:pt>
                <c:pt idx="131">
                  <c:v>2.3167200000000001</c:v>
                </c:pt>
                <c:pt idx="132">
                  <c:v>2.10656</c:v>
                </c:pt>
                <c:pt idx="133">
                  <c:v>2.36511</c:v>
                </c:pt>
                <c:pt idx="134">
                  <c:v>2.2806500000000001</c:v>
                </c:pt>
                <c:pt idx="135">
                  <c:v>2.2125400000000002</c:v>
                </c:pt>
                <c:pt idx="136">
                  <c:v>2.2321200000000001</c:v>
                </c:pt>
                <c:pt idx="137">
                  <c:v>2.0509499999999998</c:v>
                </c:pt>
                <c:pt idx="138">
                  <c:v>2.2227800000000002</c:v>
                </c:pt>
                <c:pt idx="139">
                  <c:v>2.3552200000000001</c:v>
                </c:pt>
                <c:pt idx="140">
                  <c:v>2.2858900000000002</c:v>
                </c:pt>
                <c:pt idx="141">
                  <c:v>2.1469399999999998</c:v>
                </c:pt>
                <c:pt idx="142">
                  <c:v>2.0621499999999999</c:v>
                </c:pt>
                <c:pt idx="143">
                  <c:v>2.10555</c:v>
                </c:pt>
                <c:pt idx="144">
                  <c:v>2.0980500000000002</c:v>
                </c:pt>
                <c:pt idx="145">
                  <c:v>2.1099899999999998</c:v>
                </c:pt>
                <c:pt idx="146">
                  <c:v>2.0330900000000001</c:v>
                </c:pt>
                <c:pt idx="147">
                  <c:v>2.08331</c:v>
                </c:pt>
                <c:pt idx="148">
                  <c:v>2.1057100000000002</c:v>
                </c:pt>
                <c:pt idx="149">
                  <c:v>1.9282699999999999</c:v>
                </c:pt>
                <c:pt idx="150">
                  <c:v>1.90777</c:v>
                </c:pt>
                <c:pt idx="151">
                  <c:v>1.8883000000000001</c:v>
                </c:pt>
                <c:pt idx="152">
                  <c:v>1.6651800000000001</c:v>
                </c:pt>
                <c:pt idx="153">
                  <c:v>1.8932800000000001</c:v>
                </c:pt>
                <c:pt idx="154">
                  <c:v>2.2935300000000001</c:v>
                </c:pt>
                <c:pt idx="155">
                  <c:v>1.8809400000000001</c:v>
                </c:pt>
                <c:pt idx="156">
                  <c:v>1.78077</c:v>
                </c:pt>
                <c:pt idx="157">
                  <c:v>1.74539</c:v>
                </c:pt>
                <c:pt idx="158">
                  <c:v>1.71817</c:v>
                </c:pt>
                <c:pt idx="159">
                  <c:v>1.73986</c:v>
                </c:pt>
                <c:pt idx="160">
                  <c:v>1.66842</c:v>
                </c:pt>
                <c:pt idx="161">
                  <c:v>1.50884</c:v>
                </c:pt>
                <c:pt idx="162">
                  <c:v>1.2357400000000001</c:v>
                </c:pt>
                <c:pt idx="163">
                  <c:v>1.35582</c:v>
                </c:pt>
                <c:pt idx="164">
                  <c:v>1.1111</c:v>
                </c:pt>
                <c:pt idx="165">
                  <c:v>0.89519599999999999</c:v>
                </c:pt>
                <c:pt idx="166">
                  <c:v>0.72389800000000004</c:v>
                </c:pt>
                <c:pt idx="167">
                  <c:v>0.57122799999999996</c:v>
                </c:pt>
                <c:pt idx="168">
                  <c:v>4.4160399999999997</c:v>
                </c:pt>
                <c:pt idx="169">
                  <c:v>4.1729799999999999</c:v>
                </c:pt>
                <c:pt idx="170">
                  <c:v>3.97872</c:v>
                </c:pt>
                <c:pt idx="171">
                  <c:v>3.88117</c:v>
                </c:pt>
                <c:pt idx="172">
                  <c:v>4.21495</c:v>
                </c:pt>
                <c:pt idx="173">
                  <c:v>3.9342700000000002</c:v>
                </c:pt>
                <c:pt idx="174">
                  <c:v>3.7889300000000001</c:v>
                </c:pt>
                <c:pt idx="175">
                  <c:v>3.6141000000000001</c:v>
                </c:pt>
                <c:pt idx="176">
                  <c:v>3.6195599999999999</c:v>
                </c:pt>
                <c:pt idx="177">
                  <c:v>3.8269099999999998</c:v>
                </c:pt>
                <c:pt idx="178">
                  <c:v>3.5957499999999998</c:v>
                </c:pt>
                <c:pt idx="179">
                  <c:v>3.4561099999999998</c:v>
                </c:pt>
                <c:pt idx="180">
                  <c:v>3.3702700000000001</c:v>
                </c:pt>
                <c:pt idx="181">
                  <c:v>3.3398400000000001</c:v>
                </c:pt>
                <c:pt idx="182">
                  <c:v>3.2791199999999998</c:v>
                </c:pt>
                <c:pt idx="183">
                  <c:v>2.1699899999999999</c:v>
                </c:pt>
                <c:pt idx="184">
                  <c:v>3.3455499999999998</c:v>
                </c:pt>
                <c:pt idx="185">
                  <c:v>3.4337</c:v>
                </c:pt>
                <c:pt idx="186">
                  <c:v>3.2273100000000001</c:v>
                </c:pt>
                <c:pt idx="187">
                  <c:v>3.1596099999999998</c:v>
                </c:pt>
                <c:pt idx="188">
                  <c:v>3.3431600000000001</c:v>
                </c:pt>
                <c:pt idx="189">
                  <c:v>3.0926200000000001</c:v>
                </c:pt>
                <c:pt idx="190">
                  <c:v>3.17259</c:v>
                </c:pt>
                <c:pt idx="191">
                  <c:v>3.08792</c:v>
                </c:pt>
                <c:pt idx="192">
                  <c:v>3.1202200000000002</c:v>
                </c:pt>
                <c:pt idx="193">
                  <c:v>3.1189499999999999</c:v>
                </c:pt>
                <c:pt idx="194">
                  <c:v>3.0478100000000001</c:v>
                </c:pt>
                <c:pt idx="195">
                  <c:v>2.9432800000000001</c:v>
                </c:pt>
                <c:pt idx="196">
                  <c:v>2.9809000000000001</c:v>
                </c:pt>
                <c:pt idx="197">
                  <c:v>2.8854899999999999</c:v>
                </c:pt>
                <c:pt idx="198">
                  <c:v>2.9610400000000001</c:v>
                </c:pt>
                <c:pt idx="199">
                  <c:v>2.9020000000000001</c:v>
                </c:pt>
                <c:pt idx="200">
                  <c:v>2.8567900000000002</c:v>
                </c:pt>
                <c:pt idx="201">
                  <c:v>2.3001999999999998</c:v>
                </c:pt>
                <c:pt idx="202">
                  <c:v>2.7997899999999998</c:v>
                </c:pt>
                <c:pt idx="203">
                  <c:v>2.8402099999999999</c:v>
                </c:pt>
                <c:pt idx="204">
                  <c:v>2.9778099999999998</c:v>
                </c:pt>
                <c:pt idx="205">
                  <c:v>2.7699699999999998</c:v>
                </c:pt>
                <c:pt idx="206">
                  <c:v>2.7672699999999999</c:v>
                </c:pt>
                <c:pt idx="207">
                  <c:v>2.7215199999999999</c:v>
                </c:pt>
                <c:pt idx="208">
                  <c:v>2.6956899999999999</c:v>
                </c:pt>
                <c:pt idx="209">
                  <c:v>2.5317699999999999</c:v>
                </c:pt>
                <c:pt idx="210">
                  <c:v>2.6132</c:v>
                </c:pt>
                <c:pt idx="211">
                  <c:v>2.7291099999999999</c:v>
                </c:pt>
                <c:pt idx="212">
                  <c:v>2.87094</c:v>
                </c:pt>
                <c:pt idx="213">
                  <c:v>2.6985899999999998</c:v>
                </c:pt>
                <c:pt idx="214">
                  <c:v>2.7338800000000001</c:v>
                </c:pt>
                <c:pt idx="215">
                  <c:v>2.7309100000000002</c:v>
                </c:pt>
                <c:pt idx="216">
                  <c:v>2.6502500000000002</c:v>
                </c:pt>
                <c:pt idx="217">
                  <c:v>2.31074</c:v>
                </c:pt>
                <c:pt idx="218">
                  <c:v>2.6522800000000002</c:v>
                </c:pt>
                <c:pt idx="219">
                  <c:v>2.5905300000000002</c:v>
                </c:pt>
                <c:pt idx="220">
                  <c:v>2.5962000000000001</c:v>
                </c:pt>
                <c:pt idx="221">
                  <c:v>2.72587</c:v>
                </c:pt>
                <c:pt idx="222">
                  <c:v>2.5937600000000001</c:v>
                </c:pt>
                <c:pt idx="223">
                  <c:v>2.7363499999999998</c:v>
                </c:pt>
                <c:pt idx="224">
                  <c:v>2.5227900000000001</c:v>
                </c:pt>
                <c:pt idx="225">
                  <c:v>2.2517100000000001</c:v>
                </c:pt>
                <c:pt idx="226">
                  <c:v>2.4929600000000001</c:v>
                </c:pt>
                <c:pt idx="227">
                  <c:v>2.5192899999999998</c:v>
                </c:pt>
                <c:pt idx="228">
                  <c:v>2.4542199999999998</c:v>
                </c:pt>
                <c:pt idx="229">
                  <c:v>2.4302299999999999</c:v>
                </c:pt>
                <c:pt idx="230">
                  <c:v>2.4822700000000002</c:v>
                </c:pt>
                <c:pt idx="231">
                  <c:v>2.2563300000000002</c:v>
                </c:pt>
                <c:pt idx="232">
                  <c:v>2.1870500000000002</c:v>
                </c:pt>
                <c:pt idx="233">
                  <c:v>1.7076800000000001</c:v>
                </c:pt>
                <c:pt idx="234">
                  <c:v>2.2858299999999998</c:v>
                </c:pt>
                <c:pt idx="235">
                  <c:v>2.3669899999999999</c:v>
                </c:pt>
                <c:pt idx="236">
                  <c:v>2.1428500000000001</c:v>
                </c:pt>
                <c:pt idx="237">
                  <c:v>2.1077699999999999</c:v>
                </c:pt>
                <c:pt idx="238">
                  <c:v>2.1400800000000002</c:v>
                </c:pt>
                <c:pt idx="239">
                  <c:v>2.0419900000000002</c:v>
                </c:pt>
                <c:pt idx="240">
                  <c:v>2.0986699999999998</c:v>
                </c:pt>
                <c:pt idx="241">
                  <c:v>2.03363</c:v>
                </c:pt>
                <c:pt idx="242">
                  <c:v>2.0711300000000001</c:v>
                </c:pt>
                <c:pt idx="243">
                  <c:v>1.8747799999999999</c:v>
                </c:pt>
                <c:pt idx="244">
                  <c:v>2.04277</c:v>
                </c:pt>
                <c:pt idx="245">
                  <c:v>1.9459900000000001</c:v>
                </c:pt>
                <c:pt idx="246">
                  <c:v>1.1621999999999999</c:v>
                </c:pt>
                <c:pt idx="247">
                  <c:v>1.55396</c:v>
                </c:pt>
                <c:pt idx="248">
                  <c:v>1.5992200000000001</c:v>
                </c:pt>
                <c:pt idx="249">
                  <c:v>1.0404199999999999</c:v>
                </c:pt>
                <c:pt idx="250">
                  <c:v>0.90151899999999996</c:v>
                </c:pt>
                <c:pt idx="251">
                  <c:v>0.98260800000000004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52832"/>
        <c:axId val="92954624"/>
      </c:scatterChart>
      <c:valAx>
        <c:axId val="929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54624"/>
        <c:crosses val="autoZero"/>
        <c:crossBetween val="midCat"/>
      </c:valAx>
      <c:valAx>
        <c:axId val="929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52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'PTT pivot'!$L$4</c:f>
              <c:strCache>
                <c:ptCount val="1"/>
                <c:pt idx="0">
                  <c:v>Exp 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791730264486169"/>
                  <c:y val="0.27391903284816671"/>
                </c:manualLayout>
              </c:layout>
              <c:numFmt formatCode="General" sourceLinked="0"/>
            </c:trendlineLbl>
          </c:trendline>
          <c:xVal>
            <c:numRef>
              <c:f>'PTT pivot'!$K$5:$K$88</c:f>
              <c:numCache>
                <c:formatCode>0.000</c:formatCode>
                <c:ptCount val="84"/>
                <c:pt idx="0">
                  <c:v>-0.62875800000000004</c:v>
                </c:pt>
                <c:pt idx="1">
                  <c:v>-0.75200800000000001</c:v>
                </c:pt>
                <c:pt idx="2">
                  <c:v>-0.65308999999999995</c:v>
                </c:pt>
                <c:pt idx="3">
                  <c:v>-0.60398399999999997</c:v>
                </c:pt>
                <c:pt idx="4">
                  <c:v>-0.173872</c:v>
                </c:pt>
                <c:pt idx="5">
                  <c:v>-0.644312</c:v>
                </c:pt>
                <c:pt idx="6">
                  <c:v>-0.528331</c:v>
                </c:pt>
                <c:pt idx="7">
                  <c:v>-0.48658499999999999</c:v>
                </c:pt>
                <c:pt idx="8">
                  <c:v>-0.24711</c:v>
                </c:pt>
                <c:pt idx="9">
                  <c:v>-0.28121699999999999</c:v>
                </c:pt>
                <c:pt idx="10">
                  <c:v>-8.0782499999999993E-2</c:v>
                </c:pt>
                <c:pt idx="11">
                  <c:v>-0.21188599999999999</c:v>
                </c:pt>
                <c:pt idx="12">
                  <c:v>-0.39100600000000002</c:v>
                </c:pt>
                <c:pt idx="13">
                  <c:v>-0.24459</c:v>
                </c:pt>
                <c:pt idx="14">
                  <c:v>-0.20132900000000001</c:v>
                </c:pt>
                <c:pt idx="15">
                  <c:v>-0.33488400000000001</c:v>
                </c:pt>
                <c:pt idx="16">
                  <c:v>-0.34206199999999998</c:v>
                </c:pt>
                <c:pt idx="17">
                  <c:v>0.27535799999999999</c:v>
                </c:pt>
                <c:pt idx="18">
                  <c:v>0.11203</c:v>
                </c:pt>
                <c:pt idx="19">
                  <c:v>-1.5092100000000001E-2</c:v>
                </c:pt>
                <c:pt idx="20">
                  <c:v>-0.22251299999999999</c:v>
                </c:pt>
                <c:pt idx="21">
                  <c:v>-0.229411</c:v>
                </c:pt>
                <c:pt idx="22">
                  <c:v>-0.40190500000000001</c:v>
                </c:pt>
                <c:pt idx="23">
                  <c:v>-0.159333</c:v>
                </c:pt>
                <c:pt idx="24">
                  <c:v>-0.31654900000000002</c:v>
                </c:pt>
                <c:pt idx="25">
                  <c:v>1.4307200000000001E-2</c:v>
                </c:pt>
                <c:pt idx="26">
                  <c:v>-0.14004800000000001</c:v>
                </c:pt>
                <c:pt idx="27">
                  <c:v>-0.18768299999999999</c:v>
                </c:pt>
                <c:pt idx="28">
                  <c:v>0.271706</c:v>
                </c:pt>
                <c:pt idx="29">
                  <c:v>0.93406199999999995</c:v>
                </c:pt>
                <c:pt idx="30">
                  <c:v>0.55682299999999996</c:v>
                </c:pt>
                <c:pt idx="31">
                  <c:v>-0.28375699999999998</c:v>
                </c:pt>
                <c:pt idx="32">
                  <c:v>0.124234</c:v>
                </c:pt>
                <c:pt idx="33">
                  <c:v>0.19400300000000001</c:v>
                </c:pt>
                <c:pt idx="34">
                  <c:v>-0.256743</c:v>
                </c:pt>
                <c:pt idx="35">
                  <c:v>0.21557899999999999</c:v>
                </c:pt>
                <c:pt idx="36">
                  <c:v>-3.61152E-2</c:v>
                </c:pt>
                <c:pt idx="37">
                  <c:v>0.19520899999999999</c:v>
                </c:pt>
                <c:pt idx="38">
                  <c:v>-0.12690100000000001</c:v>
                </c:pt>
                <c:pt idx="39">
                  <c:v>0.47372900000000001</c:v>
                </c:pt>
                <c:pt idx="40">
                  <c:v>8.0813200000000002E-2</c:v>
                </c:pt>
                <c:pt idx="41">
                  <c:v>0.29265600000000003</c:v>
                </c:pt>
                <c:pt idx="42">
                  <c:v>0.104189</c:v>
                </c:pt>
                <c:pt idx="43">
                  <c:v>0.67825500000000005</c:v>
                </c:pt>
                <c:pt idx="44">
                  <c:v>0.31988899999999998</c:v>
                </c:pt>
                <c:pt idx="45">
                  <c:v>0.17027999999999999</c:v>
                </c:pt>
                <c:pt idx="46">
                  <c:v>0.46546999999999999</c:v>
                </c:pt>
                <c:pt idx="47">
                  <c:v>0.219693</c:v>
                </c:pt>
                <c:pt idx="48">
                  <c:v>0.87694300000000003</c:v>
                </c:pt>
                <c:pt idx="49">
                  <c:v>0.67470799999999997</c:v>
                </c:pt>
                <c:pt idx="50">
                  <c:v>0.38215199999999999</c:v>
                </c:pt>
                <c:pt idx="51">
                  <c:v>0.517679</c:v>
                </c:pt>
                <c:pt idx="52">
                  <c:v>0.200547</c:v>
                </c:pt>
                <c:pt idx="53">
                  <c:v>0.70067699999999999</c:v>
                </c:pt>
                <c:pt idx="54">
                  <c:v>0.50585000000000002</c:v>
                </c:pt>
                <c:pt idx="55">
                  <c:v>0.93252900000000005</c:v>
                </c:pt>
                <c:pt idx="56">
                  <c:v>0.21828700000000001</c:v>
                </c:pt>
                <c:pt idx="57">
                  <c:v>0.20633699999999999</c:v>
                </c:pt>
                <c:pt idx="58">
                  <c:v>1.0299199999999999</c:v>
                </c:pt>
                <c:pt idx="59">
                  <c:v>0.88551500000000005</c:v>
                </c:pt>
                <c:pt idx="60">
                  <c:v>0.65212099999999995</c:v>
                </c:pt>
                <c:pt idx="61">
                  <c:v>0.34672999999999998</c:v>
                </c:pt>
                <c:pt idx="62">
                  <c:v>0.64394899999999999</c:v>
                </c:pt>
                <c:pt idx="63">
                  <c:v>0.50693500000000002</c:v>
                </c:pt>
                <c:pt idx="64">
                  <c:v>0.79116200000000003</c:v>
                </c:pt>
                <c:pt idx="65">
                  <c:v>0.34558299999999997</c:v>
                </c:pt>
                <c:pt idx="66">
                  <c:v>0.70557999999999998</c:v>
                </c:pt>
                <c:pt idx="67">
                  <c:v>0.90501600000000004</c:v>
                </c:pt>
                <c:pt idx="68">
                  <c:v>0.90565600000000002</c:v>
                </c:pt>
                <c:pt idx="69">
                  <c:v>1.19618</c:v>
                </c:pt>
                <c:pt idx="70">
                  <c:v>0.95285399999999998</c:v>
                </c:pt>
                <c:pt idx="71">
                  <c:v>1.1023099999999999</c:v>
                </c:pt>
                <c:pt idx="72">
                  <c:v>1.2730699999999999</c:v>
                </c:pt>
                <c:pt idx="73">
                  <c:v>1.4668600000000001</c:v>
                </c:pt>
                <c:pt idx="74">
                  <c:v>1.0117499999999999</c:v>
                </c:pt>
                <c:pt idx="75">
                  <c:v>1.4879199999999999</c:v>
                </c:pt>
                <c:pt idx="76">
                  <c:v>1.0385500000000001</c:v>
                </c:pt>
                <c:pt idx="77">
                  <c:v>1.1052999999999999</c:v>
                </c:pt>
                <c:pt idx="78">
                  <c:v>1.1694599999999999</c:v>
                </c:pt>
                <c:pt idx="79">
                  <c:v>0.77014199999999999</c:v>
                </c:pt>
                <c:pt idx="80">
                  <c:v>1.0750500000000001</c:v>
                </c:pt>
                <c:pt idx="81">
                  <c:v>1.2598100000000001</c:v>
                </c:pt>
                <c:pt idx="82">
                  <c:v>1.7247300000000001</c:v>
                </c:pt>
                <c:pt idx="83">
                  <c:v>2.4241100000000002</c:v>
                </c:pt>
              </c:numCache>
            </c:numRef>
          </c:xVal>
          <c:yVal>
            <c:numRef>
              <c:f>'PTT pivot'!$L$5:$L$88</c:f>
              <c:numCache>
                <c:formatCode>0.000</c:formatCode>
                <c:ptCount val="84"/>
                <c:pt idx="0">
                  <c:v>-0.142679</c:v>
                </c:pt>
                <c:pt idx="1">
                  <c:v>-0.17494399999999999</c:v>
                </c:pt>
                <c:pt idx="2">
                  <c:v>-0.21897800000000001</c:v>
                </c:pt>
                <c:pt idx="3">
                  <c:v>-0.30103400000000002</c:v>
                </c:pt>
                <c:pt idx="4">
                  <c:v>-0.118106</c:v>
                </c:pt>
                <c:pt idx="5">
                  <c:v>0.36759900000000001</c:v>
                </c:pt>
                <c:pt idx="6">
                  <c:v>0.30543100000000001</c:v>
                </c:pt>
                <c:pt idx="7">
                  <c:v>0.33021299999999998</c:v>
                </c:pt>
                <c:pt idx="8">
                  <c:v>0.39588699999999999</c:v>
                </c:pt>
                <c:pt idx="9">
                  <c:v>-0.13050100000000001</c:v>
                </c:pt>
                <c:pt idx="10">
                  <c:v>9.0141799999999994E-2</c:v>
                </c:pt>
                <c:pt idx="11">
                  <c:v>0.26328200000000002</c:v>
                </c:pt>
                <c:pt idx="12">
                  <c:v>0.49426500000000001</c:v>
                </c:pt>
                <c:pt idx="13">
                  <c:v>0.22358500000000001</c:v>
                </c:pt>
                <c:pt idx="14">
                  <c:v>0.30699399999999999</c:v>
                </c:pt>
                <c:pt idx="15">
                  <c:v>0.28709600000000002</c:v>
                </c:pt>
                <c:pt idx="16">
                  <c:v>0.85850099999999996</c:v>
                </c:pt>
                <c:pt idx="17">
                  <c:v>0.14078099999999999</c:v>
                </c:pt>
                <c:pt idx="18">
                  <c:v>0.59305099999999999</c:v>
                </c:pt>
                <c:pt idx="19">
                  <c:v>0.67689999999999995</c:v>
                </c:pt>
                <c:pt idx="20">
                  <c:v>0.68204200000000004</c:v>
                </c:pt>
                <c:pt idx="21">
                  <c:v>0.66694699999999996</c:v>
                </c:pt>
                <c:pt idx="22">
                  <c:v>0.97866500000000001</c:v>
                </c:pt>
                <c:pt idx="23">
                  <c:v>0.85707500000000003</c:v>
                </c:pt>
                <c:pt idx="24">
                  <c:v>1.0772200000000001</c:v>
                </c:pt>
                <c:pt idx="25">
                  <c:v>0.45076100000000002</c:v>
                </c:pt>
                <c:pt idx="26">
                  <c:v>0.65627100000000005</c:v>
                </c:pt>
                <c:pt idx="27">
                  <c:v>0.73430899999999999</c:v>
                </c:pt>
                <c:pt idx="28">
                  <c:v>0.69930899999999996</c:v>
                </c:pt>
                <c:pt idx="29">
                  <c:v>0.40713899999999997</c:v>
                </c:pt>
                <c:pt idx="30">
                  <c:v>0.70917799999999998</c:v>
                </c:pt>
                <c:pt idx="31">
                  <c:v>1.0214300000000001</c:v>
                </c:pt>
                <c:pt idx="32">
                  <c:v>1.1459299999999999</c:v>
                </c:pt>
                <c:pt idx="33">
                  <c:v>0.97323000000000004</c:v>
                </c:pt>
                <c:pt idx="34">
                  <c:v>1.2692399999999999</c:v>
                </c:pt>
                <c:pt idx="35">
                  <c:v>0.68853799999999998</c:v>
                </c:pt>
                <c:pt idx="36">
                  <c:v>0.81284400000000001</c:v>
                </c:pt>
                <c:pt idx="37">
                  <c:v>1.01685</c:v>
                </c:pt>
                <c:pt idx="38">
                  <c:v>0.86411899999999997</c:v>
                </c:pt>
                <c:pt idx="39">
                  <c:v>1.0420700000000001</c:v>
                </c:pt>
                <c:pt idx="40">
                  <c:v>1.05464</c:v>
                </c:pt>
                <c:pt idx="41">
                  <c:v>0.939002</c:v>
                </c:pt>
                <c:pt idx="42">
                  <c:v>0.80514799999999997</c:v>
                </c:pt>
                <c:pt idx="43">
                  <c:v>1.1331800000000001</c:v>
                </c:pt>
                <c:pt idx="44">
                  <c:v>1.16835</c:v>
                </c:pt>
                <c:pt idx="45">
                  <c:v>1.0275799999999999</c:v>
                </c:pt>
                <c:pt idx="46">
                  <c:v>0.76446599999999998</c:v>
                </c:pt>
                <c:pt idx="47">
                  <c:v>1.1104000000000001</c:v>
                </c:pt>
                <c:pt idx="48">
                  <c:v>0.46208399999999999</c:v>
                </c:pt>
                <c:pt idx="49">
                  <c:v>0.828017</c:v>
                </c:pt>
                <c:pt idx="50">
                  <c:v>1.04816</c:v>
                </c:pt>
                <c:pt idx="51">
                  <c:v>1.02996</c:v>
                </c:pt>
                <c:pt idx="52">
                  <c:v>1.3047599999999999</c:v>
                </c:pt>
                <c:pt idx="53">
                  <c:v>0.62617699999999998</c:v>
                </c:pt>
                <c:pt idx="54">
                  <c:v>1.08917</c:v>
                </c:pt>
                <c:pt idx="55">
                  <c:v>1.1450100000000001</c:v>
                </c:pt>
                <c:pt idx="56">
                  <c:v>1.2664500000000001</c:v>
                </c:pt>
                <c:pt idx="57">
                  <c:v>1.48743</c:v>
                </c:pt>
                <c:pt idx="58">
                  <c:v>0.91688099999999995</c:v>
                </c:pt>
                <c:pt idx="59">
                  <c:v>1.7136800000000001</c:v>
                </c:pt>
                <c:pt idx="60">
                  <c:v>1.0543100000000001</c:v>
                </c:pt>
                <c:pt idx="61">
                  <c:v>1.54895</c:v>
                </c:pt>
                <c:pt idx="62">
                  <c:v>1.18283</c:v>
                </c:pt>
                <c:pt idx="63">
                  <c:v>1.6784399999999999</c:v>
                </c:pt>
                <c:pt idx="64">
                  <c:v>1.11128</c:v>
                </c:pt>
                <c:pt idx="65">
                  <c:v>1.5148999999999999</c:v>
                </c:pt>
                <c:pt idx="66">
                  <c:v>1.3241799999999999</c:v>
                </c:pt>
                <c:pt idx="67">
                  <c:v>1.5471900000000001</c:v>
                </c:pt>
                <c:pt idx="68">
                  <c:v>1.8885700000000001</c:v>
                </c:pt>
                <c:pt idx="69">
                  <c:v>0.85523400000000005</c:v>
                </c:pt>
                <c:pt idx="70">
                  <c:v>2.2491500000000002</c:v>
                </c:pt>
                <c:pt idx="71">
                  <c:v>1.609</c:v>
                </c:pt>
                <c:pt idx="72">
                  <c:v>2.0997499999999998</c:v>
                </c:pt>
                <c:pt idx="73">
                  <c:v>1.4412199999999999</c:v>
                </c:pt>
                <c:pt idx="74">
                  <c:v>1.56751</c:v>
                </c:pt>
                <c:pt idx="75">
                  <c:v>1.26075</c:v>
                </c:pt>
                <c:pt idx="76">
                  <c:v>1.98264</c:v>
                </c:pt>
                <c:pt idx="77">
                  <c:v>2.16628</c:v>
                </c:pt>
                <c:pt idx="78">
                  <c:v>1.9390099999999999</c:v>
                </c:pt>
                <c:pt idx="79">
                  <c:v>2.1899000000000002</c:v>
                </c:pt>
                <c:pt idx="80">
                  <c:v>2.1084200000000002</c:v>
                </c:pt>
                <c:pt idx="81">
                  <c:v>1.9991099999999999</c:v>
                </c:pt>
                <c:pt idx="82">
                  <c:v>2.3447800000000001</c:v>
                </c:pt>
                <c:pt idx="83">
                  <c:v>2.5887799999999999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6576"/>
        <c:axId val="185746944"/>
      </c:scatterChart>
      <c:valAx>
        <c:axId val="1857365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85746944"/>
        <c:crosses val="autoZero"/>
        <c:crossBetween val="midCat"/>
      </c:valAx>
      <c:valAx>
        <c:axId val="185746944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18573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'PTT pivot'!$M$4</c:f>
              <c:strCache>
                <c:ptCount val="1"/>
                <c:pt idx="0">
                  <c:v>Exp 3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0791730264486169"/>
                  <c:y val="0.27391903284816671"/>
                </c:manualLayout>
              </c:layout>
              <c:numFmt formatCode="General" sourceLinked="0"/>
            </c:trendlineLbl>
          </c:trendline>
          <c:xVal>
            <c:numRef>
              <c:f>'PTT pivot'!$K$5:$K$88</c:f>
              <c:numCache>
                <c:formatCode>0.000</c:formatCode>
                <c:ptCount val="84"/>
                <c:pt idx="0">
                  <c:v>-0.62875800000000004</c:v>
                </c:pt>
                <c:pt idx="1">
                  <c:v>-0.75200800000000001</c:v>
                </c:pt>
                <c:pt idx="2">
                  <c:v>-0.65308999999999995</c:v>
                </c:pt>
                <c:pt idx="3">
                  <c:v>-0.60398399999999997</c:v>
                </c:pt>
                <c:pt idx="4">
                  <c:v>-0.173872</c:v>
                </c:pt>
                <c:pt idx="5">
                  <c:v>-0.644312</c:v>
                </c:pt>
                <c:pt idx="6">
                  <c:v>-0.528331</c:v>
                </c:pt>
                <c:pt idx="7">
                  <c:v>-0.48658499999999999</c:v>
                </c:pt>
                <c:pt idx="8">
                  <c:v>-0.24711</c:v>
                </c:pt>
                <c:pt idx="9">
                  <c:v>-0.28121699999999999</c:v>
                </c:pt>
                <c:pt idx="10">
                  <c:v>-8.0782499999999993E-2</c:v>
                </c:pt>
                <c:pt idx="11">
                  <c:v>-0.21188599999999999</c:v>
                </c:pt>
                <c:pt idx="12">
                  <c:v>-0.39100600000000002</c:v>
                </c:pt>
                <c:pt idx="13">
                  <c:v>-0.24459</c:v>
                </c:pt>
                <c:pt idx="14">
                  <c:v>-0.20132900000000001</c:v>
                </c:pt>
                <c:pt idx="15">
                  <c:v>-0.33488400000000001</c:v>
                </c:pt>
                <c:pt idx="16">
                  <c:v>-0.34206199999999998</c:v>
                </c:pt>
                <c:pt idx="17">
                  <c:v>0.27535799999999999</c:v>
                </c:pt>
                <c:pt idx="18">
                  <c:v>0.11203</c:v>
                </c:pt>
                <c:pt idx="19">
                  <c:v>-1.5092100000000001E-2</c:v>
                </c:pt>
                <c:pt idx="20">
                  <c:v>-0.22251299999999999</c:v>
                </c:pt>
                <c:pt idx="21">
                  <c:v>-0.229411</c:v>
                </c:pt>
                <c:pt idx="22">
                  <c:v>-0.40190500000000001</c:v>
                </c:pt>
                <c:pt idx="23">
                  <c:v>-0.159333</c:v>
                </c:pt>
                <c:pt idx="24">
                  <c:v>-0.31654900000000002</c:v>
                </c:pt>
                <c:pt idx="25">
                  <c:v>1.4307200000000001E-2</c:v>
                </c:pt>
                <c:pt idx="26">
                  <c:v>-0.14004800000000001</c:v>
                </c:pt>
                <c:pt idx="27">
                  <c:v>-0.18768299999999999</c:v>
                </c:pt>
                <c:pt idx="28">
                  <c:v>0.271706</c:v>
                </c:pt>
                <c:pt idx="29">
                  <c:v>0.93406199999999995</c:v>
                </c:pt>
                <c:pt idx="30">
                  <c:v>0.55682299999999996</c:v>
                </c:pt>
                <c:pt idx="31">
                  <c:v>-0.28375699999999998</c:v>
                </c:pt>
                <c:pt idx="32">
                  <c:v>0.124234</c:v>
                </c:pt>
                <c:pt idx="33">
                  <c:v>0.19400300000000001</c:v>
                </c:pt>
                <c:pt idx="34">
                  <c:v>-0.256743</c:v>
                </c:pt>
                <c:pt idx="35">
                  <c:v>0.21557899999999999</c:v>
                </c:pt>
                <c:pt idx="36">
                  <c:v>-3.61152E-2</c:v>
                </c:pt>
                <c:pt idx="37">
                  <c:v>0.19520899999999999</c:v>
                </c:pt>
                <c:pt idx="38">
                  <c:v>-0.12690100000000001</c:v>
                </c:pt>
                <c:pt idx="39">
                  <c:v>0.47372900000000001</c:v>
                </c:pt>
                <c:pt idx="40">
                  <c:v>8.0813200000000002E-2</c:v>
                </c:pt>
                <c:pt idx="41">
                  <c:v>0.29265600000000003</c:v>
                </c:pt>
                <c:pt idx="42">
                  <c:v>0.104189</c:v>
                </c:pt>
                <c:pt idx="43">
                  <c:v>0.67825500000000005</c:v>
                </c:pt>
                <c:pt idx="44">
                  <c:v>0.31988899999999998</c:v>
                </c:pt>
                <c:pt idx="45">
                  <c:v>0.17027999999999999</c:v>
                </c:pt>
                <c:pt idx="46">
                  <c:v>0.46546999999999999</c:v>
                </c:pt>
                <c:pt idx="47">
                  <c:v>0.219693</c:v>
                </c:pt>
                <c:pt idx="48">
                  <c:v>0.87694300000000003</c:v>
                </c:pt>
                <c:pt idx="49">
                  <c:v>0.67470799999999997</c:v>
                </c:pt>
                <c:pt idx="50">
                  <c:v>0.38215199999999999</c:v>
                </c:pt>
                <c:pt idx="51">
                  <c:v>0.517679</c:v>
                </c:pt>
                <c:pt idx="52">
                  <c:v>0.200547</c:v>
                </c:pt>
                <c:pt idx="53">
                  <c:v>0.70067699999999999</c:v>
                </c:pt>
                <c:pt idx="54">
                  <c:v>0.50585000000000002</c:v>
                </c:pt>
                <c:pt idx="55">
                  <c:v>0.93252900000000005</c:v>
                </c:pt>
                <c:pt idx="56">
                  <c:v>0.21828700000000001</c:v>
                </c:pt>
                <c:pt idx="57">
                  <c:v>0.20633699999999999</c:v>
                </c:pt>
                <c:pt idx="58">
                  <c:v>1.0299199999999999</c:v>
                </c:pt>
                <c:pt idx="59">
                  <c:v>0.88551500000000005</c:v>
                </c:pt>
                <c:pt idx="60">
                  <c:v>0.65212099999999995</c:v>
                </c:pt>
                <c:pt idx="61">
                  <c:v>0.34672999999999998</c:v>
                </c:pt>
                <c:pt idx="62">
                  <c:v>0.64394899999999999</c:v>
                </c:pt>
                <c:pt idx="63">
                  <c:v>0.50693500000000002</c:v>
                </c:pt>
                <c:pt idx="64">
                  <c:v>0.79116200000000003</c:v>
                </c:pt>
                <c:pt idx="65">
                  <c:v>0.34558299999999997</c:v>
                </c:pt>
                <c:pt idx="66">
                  <c:v>0.70557999999999998</c:v>
                </c:pt>
                <c:pt idx="67">
                  <c:v>0.90501600000000004</c:v>
                </c:pt>
                <c:pt idx="68">
                  <c:v>0.90565600000000002</c:v>
                </c:pt>
                <c:pt idx="69">
                  <c:v>1.19618</c:v>
                </c:pt>
                <c:pt idx="70">
                  <c:v>0.95285399999999998</c:v>
                </c:pt>
                <c:pt idx="71">
                  <c:v>1.1023099999999999</c:v>
                </c:pt>
                <c:pt idx="72">
                  <c:v>1.2730699999999999</c:v>
                </c:pt>
                <c:pt idx="73">
                  <c:v>1.4668600000000001</c:v>
                </c:pt>
                <c:pt idx="74">
                  <c:v>1.0117499999999999</c:v>
                </c:pt>
                <c:pt idx="75">
                  <c:v>1.4879199999999999</c:v>
                </c:pt>
                <c:pt idx="76">
                  <c:v>1.0385500000000001</c:v>
                </c:pt>
                <c:pt idx="77">
                  <c:v>1.1052999999999999</c:v>
                </c:pt>
                <c:pt idx="78">
                  <c:v>1.1694599999999999</c:v>
                </c:pt>
                <c:pt idx="79">
                  <c:v>0.77014199999999999</c:v>
                </c:pt>
                <c:pt idx="80">
                  <c:v>1.0750500000000001</c:v>
                </c:pt>
                <c:pt idx="81">
                  <c:v>1.2598100000000001</c:v>
                </c:pt>
                <c:pt idx="82">
                  <c:v>1.7247300000000001</c:v>
                </c:pt>
                <c:pt idx="83">
                  <c:v>2.4241100000000002</c:v>
                </c:pt>
              </c:numCache>
            </c:numRef>
          </c:xVal>
          <c:yVal>
            <c:numRef>
              <c:f>'PTT pivot'!$M$5:$M$88</c:f>
              <c:numCache>
                <c:formatCode>0.000</c:formatCode>
                <c:ptCount val="84"/>
                <c:pt idx="0">
                  <c:v>-0.50962200000000002</c:v>
                </c:pt>
                <c:pt idx="1">
                  <c:v>-0.25721899999999998</c:v>
                </c:pt>
                <c:pt idx="2">
                  <c:v>-3.6195199999999997E-2</c:v>
                </c:pt>
                <c:pt idx="3">
                  <c:v>0.285277</c:v>
                </c:pt>
                <c:pt idx="4">
                  <c:v>-3.8524000000000002E-4</c:v>
                </c:pt>
                <c:pt idx="5">
                  <c:v>0.17404700000000001</c:v>
                </c:pt>
                <c:pt idx="6">
                  <c:v>0.298539</c:v>
                </c:pt>
                <c:pt idx="7">
                  <c:v>0.37911499999999998</c:v>
                </c:pt>
                <c:pt idx="8">
                  <c:v>8.0226599999999995E-2</c:v>
                </c:pt>
                <c:pt idx="9">
                  <c:v>0.75891299999999995</c:v>
                </c:pt>
                <c:pt idx="10">
                  <c:v>0.45755000000000001</c:v>
                </c:pt>
                <c:pt idx="11">
                  <c:v>0.57864700000000002</c:v>
                </c:pt>
                <c:pt idx="12">
                  <c:v>0.55118500000000004</c:v>
                </c:pt>
                <c:pt idx="13">
                  <c:v>0.71072800000000003</c:v>
                </c:pt>
                <c:pt idx="14">
                  <c:v>0.59942200000000001</c:v>
                </c:pt>
                <c:pt idx="15">
                  <c:v>0.87194400000000005</c:v>
                </c:pt>
                <c:pt idx="16">
                  <c:v>0.344107</c:v>
                </c:pt>
                <c:pt idx="17">
                  <c:v>0.47388400000000003</c:v>
                </c:pt>
                <c:pt idx="18">
                  <c:v>0.28892899999999999</c:v>
                </c:pt>
                <c:pt idx="19">
                  <c:v>0.36973400000000001</c:v>
                </c:pt>
                <c:pt idx="20">
                  <c:v>0.61313899999999999</c:v>
                </c:pt>
                <c:pt idx="21">
                  <c:v>0.65859100000000004</c:v>
                </c:pt>
                <c:pt idx="22">
                  <c:v>0.61909199999999998</c:v>
                </c:pt>
                <c:pt idx="23">
                  <c:v>0.51137100000000002</c:v>
                </c:pt>
                <c:pt idx="24">
                  <c:v>0.52653899999999998</c:v>
                </c:pt>
                <c:pt idx="25">
                  <c:v>1.0201499999999999</c:v>
                </c:pt>
                <c:pt idx="26">
                  <c:v>1.05636</c:v>
                </c:pt>
                <c:pt idx="27">
                  <c:v>1.06409</c:v>
                </c:pt>
                <c:pt idx="28">
                  <c:v>0.589337</c:v>
                </c:pt>
                <c:pt idx="29">
                  <c:v>0.329239</c:v>
                </c:pt>
                <c:pt idx="30">
                  <c:v>0.47762199999999999</c:v>
                </c:pt>
                <c:pt idx="31">
                  <c:v>1.10907</c:v>
                </c:pt>
                <c:pt idx="32">
                  <c:v>0.56426500000000002</c:v>
                </c:pt>
                <c:pt idx="33">
                  <c:v>0.73794000000000004</c:v>
                </c:pt>
                <c:pt idx="34">
                  <c:v>0.96675299999999997</c:v>
                </c:pt>
                <c:pt idx="35">
                  <c:v>1.1495299999999999</c:v>
                </c:pt>
                <c:pt idx="36">
                  <c:v>1.3991100000000001</c:v>
                </c:pt>
                <c:pt idx="37">
                  <c:v>0.98435700000000004</c:v>
                </c:pt>
                <c:pt idx="38">
                  <c:v>1.56996</c:v>
                </c:pt>
                <c:pt idx="39">
                  <c:v>0.68126699999999996</c:v>
                </c:pt>
                <c:pt idx="40">
                  <c:v>1.1710400000000001</c:v>
                </c:pt>
                <c:pt idx="41">
                  <c:v>1.1771100000000001</c:v>
                </c:pt>
                <c:pt idx="42">
                  <c:v>1.6081300000000001</c:v>
                </c:pt>
                <c:pt idx="43">
                  <c:v>0.61368199999999995</c:v>
                </c:pt>
                <c:pt idx="44">
                  <c:v>1.03684</c:v>
                </c:pt>
                <c:pt idx="45">
                  <c:v>1.39073</c:v>
                </c:pt>
                <c:pt idx="46">
                  <c:v>1.3865700000000001</c:v>
                </c:pt>
                <c:pt idx="47">
                  <c:v>1.2914300000000001</c:v>
                </c:pt>
                <c:pt idx="48">
                  <c:v>1.26393</c:v>
                </c:pt>
                <c:pt idx="49">
                  <c:v>1.1538600000000001</c:v>
                </c:pt>
                <c:pt idx="50">
                  <c:v>1.3456999999999999</c:v>
                </c:pt>
                <c:pt idx="51">
                  <c:v>1.21051</c:v>
                </c:pt>
                <c:pt idx="52">
                  <c:v>1.32494</c:v>
                </c:pt>
                <c:pt idx="53">
                  <c:v>1.56233</c:v>
                </c:pt>
                <c:pt idx="54">
                  <c:v>1.30894</c:v>
                </c:pt>
                <c:pt idx="55">
                  <c:v>0.75767300000000004</c:v>
                </c:pt>
                <c:pt idx="56">
                  <c:v>1.5785100000000001</c:v>
                </c:pt>
                <c:pt idx="57">
                  <c:v>1.5960399999999999</c:v>
                </c:pt>
                <c:pt idx="58">
                  <c:v>1.52257</c:v>
                </c:pt>
                <c:pt idx="59">
                  <c:v>0.81723800000000002</c:v>
                </c:pt>
                <c:pt idx="60">
                  <c:v>1.94235</c:v>
                </c:pt>
                <c:pt idx="61">
                  <c:v>1.77535</c:v>
                </c:pt>
                <c:pt idx="62">
                  <c:v>1.8858699999999999</c:v>
                </c:pt>
                <c:pt idx="63">
                  <c:v>1.5703</c:v>
                </c:pt>
                <c:pt idx="64">
                  <c:v>1.9193100000000001</c:v>
                </c:pt>
                <c:pt idx="65">
                  <c:v>2.0883400000000001</c:v>
                </c:pt>
                <c:pt idx="66">
                  <c:v>2.0095200000000002</c:v>
                </c:pt>
                <c:pt idx="67">
                  <c:v>1.6036600000000001</c:v>
                </c:pt>
                <c:pt idx="68">
                  <c:v>1.41161</c:v>
                </c:pt>
                <c:pt idx="69">
                  <c:v>2.4226200000000002</c:v>
                </c:pt>
                <c:pt idx="70">
                  <c:v>1.2413099999999999</c:v>
                </c:pt>
                <c:pt idx="71">
                  <c:v>1.9819599999999999</c:v>
                </c:pt>
                <c:pt idx="72">
                  <c:v>1.2581</c:v>
                </c:pt>
                <c:pt idx="73">
                  <c:v>1.82799</c:v>
                </c:pt>
                <c:pt idx="74">
                  <c:v>2.2930700000000002</c:v>
                </c:pt>
                <c:pt idx="75">
                  <c:v>2.39547</c:v>
                </c:pt>
                <c:pt idx="76">
                  <c:v>2.1270199999999999</c:v>
                </c:pt>
                <c:pt idx="77">
                  <c:v>1.9195199999999999</c:v>
                </c:pt>
                <c:pt idx="78">
                  <c:v>2.1784400000000002</c:v>
                </c:pt>
                <c:pt idx="79">
                  <c:v>2.4192800000000001</c:v>
                </c:pt>
                <c:pt idx="80">
                  <c:v>2.2605</c:v>
                </c:pt>
                <c:pt idx="81">
                  <c:v>2.6442199999999998</c:v>
                </c:pt>
                <c:pt idx="82">
                  <c:v>2.2938499999999999</c:v>
                </c:pt>
                <c:pt idx="83">
                  <c:v>2.88062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14112"/>
        <c:axId val="296484864"/>
      </c:scatterChart>
      <c:valAx>
        <c:axId val="29551411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96484864"/>
        <c:crosses val="autoZero"/>
        <c:crossBetween val="midCat"/>
      </c:valAx>
      <c:valAx>
        <c:axId val="296484864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29551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10</xdr:row>
      <xdr:rowOff>38101</xdr:rowOff>
    </xdr:from>
    <xdr:to>
      <xdr:col>27</xdr:col>
      <xdr:colOff>552450</xdr:colOff>
      <xdr:row>31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114300</xdr:colOff>
      <xdr:row>79</xdr:row>
      <xdr:rowOff>104775</xdr:rowOff>
    </xdr:from>
    <xdr:to>
      <xdr:col>43</xdr:col>
      <xdr:colOff>419100</xdr:colOff>
      <xdr:row>103</xdr:row>
      <xdr:rowOff>114300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333375</xdr:colOff>
      <xdr:row>0</xdr:row>
      <xdr:rowOff>0</xdr:rowOff>
    </xdr:from>
    <xdr:to>
      <xdr:col>29</xdr:col>
      <xdr:colOff>28575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504825</xdr:colOff>
      <xdr:row>0</xdr:row>
      <xdr:rowOff>152400</xdr:rowOff>
    </xdr:from>
    <xdr:to>
      <xdr:col>36</xdr:col>
      <xdr:colOff>200025</xdr:colOff>
      <xdr:row>15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304800</xdr:colOff>
      <xdr:row>14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52</xdr:col>
      <xdr:colOff>304800</xdr:colOff>
      <xdr:row>14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523874</xdr:colOff>
      <xdr:row>1</xdr:row>
      <xdr:rowOff>47625</xdr:rowOff>
    </xdr:from>
    <xdr:to>
      <xdr:col>23</xdr:col>
      <xdr:colOff>571499</xdr:colOff>
      <xdr:row>9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10</xdr:row>
      <xdr:rowOff>28575</xdr:rowOff>
    </xdr:from>
    <xdr:to>
      <xdr:col>24</xdr:col>
      <xdr:colOff>47625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104775</xdr:colOff>
      <xdr:row>19</xdr:row>
      <xdr:rowOff>47625</xdr:rowOff>
    </xdr:from>
    <xdr:to>
      <xdr:col>24</xdr:col>
      <xdr:colOff>228600</xdr:colOff>
      <xdr:row>28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581025</xdr:colOff>
      <xdr:row>5</xdr:row>
      <xdr:rowOff>161925</xdr:rowOff>
    </xdr:from>
    <xdr:to>
      <xdr:col>12</xdr:col>
      <xdr:colOff>161925</xdr:colOff>
      <xdr:row>17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5</xdr:col>
      <xdr:colOff>400050</xdr:colOff>
      <xdr:row>10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495300</xdr:colOff>
      <xdr:row>10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17</xdr:col>
      <xdr:colOff>495300</xdr:colOff>
      <xdr:row>10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23</xdr:col>
      <xdr:colOff>495300</xdr:colOff>
      <xdr:row>10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</xdr:row>
      <xdr:rowOff>138112</xdr:rowOff>
    </xdr:from>
    <xdr:to>
      <xdr:col>21</xdr:col>
      <xdr:colOff>371475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109537</xdr:rowOff>
    </xdr:from>
    <xdr:to>
      <xdr:col>17</xdr:col>
      <xdr:colOff>171450</xdr:colOff>
      <xdr:row>14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28</xdr:row>
      <xdr:rowOff>180975</xdr:rowOff>
    </xdr:from>
    <xdr:to>
      <xdr:col>17</xdr:col>
      <xdr:colOff>466725</xdr:colOff>
      <xdr:row>43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87</xdr:row>
      <xdr:rowOff>66675</xdr:rowOff>
    </xdr:from>
    <xdr:to>
      <xdr:col>17</xdr:col>
      <xdr:colOff>238125</xdr:colOff>
      <xdr:row>101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126</xdr:row>
      <xdr:rowOff>0</xdr:rowOff>
    </xdr:from>
    <xdr:to>
      <xdr:col>16</xdr:col>
      <xdr:colOff>152400</xdr:colOff>
      <xdr:row>140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1114425</xdr:colOff>
      <xdr:row>21</xdr:row>
      <xdr:rowOff>95250</xdr:rowOff>
    </xdr:from>
    <xdr:to>
      <xdr:col>8</xdr:col>
      <xdr:colOff>161925</xdr:colOff>
      <xdr:row>35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323850</xdr:colOff>
      <xdr:row>17</xdr:row>
      <xdr:rowOff>52387</xdr:rowOff>
    </xdr:from>
    <xdr:to>
      <xdr:col>33</xdr:col>
      <xdr:colOff>19050</xdr:colOff>
      <xdr:row>31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409575</xdr:colOff>
      <xdr:row>140</xdr:row>
      <xdr:rowOff>28574</xdr:rowOff>
    </xdr:from>
    <xdr:to>
      <xdr:col>23</xdr:col>
      <xdr:colOff>609600</xdr:colOff>
      <xdr:row>165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0.07317</cdr:x>
      <cdr:y>0.01386</cdr:y>
    </cdr:from>
    <cdr:to>
      <cdr:x>0.25328</cdr:x>
      <cdr:y>0.20396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1475" y="666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AU" sz="1100"/>
            <a:t>M35 in IND fits</a:t>
          </a:r>
          <a:r>
            <a:rPr lang="en-AU" sz="1100" baseline="0"/>
            <a:t> on SG_AUS_LOW line which inckudes M35 in AUS</a:t>
          </a:r>
          <a:endParaRPr lang="en-AU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ad/Documents/Academic%20Docs/Thesis/Chapter3/Final%20data_all%20trai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genotypes"/>
      <sheetName val="Environmental data"/>
      <sheetName val="Abbreviations used in the text"/>
      <sheetName val="Mean_All trait_across sites"/>
      <sheetName val="Mean_all sites"/>
      <sheetName val="Variance components"/>
      <sheetName val="Sheet1"/>
      <sheetName val="Phenotypic correlation_ mean"/>
      <sheetName val="BLUP_hybrid"/>
      <sheetName val="Diversity"/>
      <sheetName val="Blup_inbred_Exp1"/>
      <sheetName val="BLUP_Inbred_Exp2"/>
      <sheetName val="BLUP_inbred_Exp3"/>
      <sheetName val="ANOVA1"/>
      <sheetName val="BLUP_inbred_TTN"/>
      <sheetName val="BLUP_inbred_all sites"/>
      <sheetName val="BLUP_All"/>
      <sheetName val="PCA"/>
      <sheetName val="BLUP_average_inbred"/>
      <sheetName val="PCA_HID"/>
      <sheetName val="PCA_HID1_HID"/>
      <sheetName val="PCA_HID1"/>
      <sheetName val="Blup average_hybrid"/>
      <sheetName val="BLUP_Average"/>
      <sheetName val="BLUP"/>
      <sheetName val="BLUE_hybrid"/>
      <sheetName val="Blue_inbred_TTN"/>
      <sheetName val="BLUE_inbred"/>
      <sheetName val="Site_G_Corr_Data"/>
      <sheetName val="BULE_for r_TTN"/>
      <sheetName val="Sheet3"/>
      <sheetName val="Sheet5"/>
      <sheetName val="BLUE_All"/>
      <sheetName val="Supplementary table"/>
      <sheetName val="BLUE"/>
      <sheetName val="Summary"/>
      <sheetName val="ANOVA"/>
      <sheetName val="HRS10"/>
      <sheetName val="HRS08"/>
      <sheetName val="UQGH08"/>
      <sheetName val="Phenotypic data_Hybrid"/>
      <sheetName val="Phenotypic data-inbred"/>
      <sheetName val="All_Site"/>
      <sheetName val="Sheet4"/>
      <sheetName val="UQGH08_original"/>
      <sheetName val="HRS08_original"/>
      <sheetName val="HRS10_original"/>
      <sheetName val="Allsite_original"/>
      <sheetName val="Original"/>
      <sheetName val="Sheet2"/>
      <sheetName val="Fig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 t="str">
            <v>A1*8_B010054/R993396</v>
          </cell>
          <cell r="C2" t="str">
            <v>Hybrid</v>
          </cell>
        </row>
        <row r="3">
          <cell r="B3" t="str">
            <v>A1*8_B012223/R986087-2-4-1</v>
          </cell>
          <cell r="C3" t="str">
            <v>Hybrid</v>
          </cell>
        </row>
        <row r="4">
          <cell r="B4" t="str">
            <v>A1*F_A35/R986087-2-4-1</v>
          </cell>
          <cell r="C4" t="str">
            <v>Hybrid</v>
          </cell>
        </row>
        <row r="5">
          <cell r="B5" t="str">
            <v>A1*F_B923296/QL12</v>
          </cell>
          <cell r="C5" t="str">
            <v>Hybrid</v>
          </cell>
        </row>
        <row r="6">
          <cell r="B6" t="str">
            <v>A1*F_B923296/QL36</v>
          </cell>
          <cell r="C6" t="str">
            <v>Hybrid</v>
          </cell>
        </row>
        <row r="7">
          <cell r="B7" t="str">
            <v>A1*F_B923296/R9188</v>
          </cell>
          <cell r="C7" t="str">
            <v>Hybrid</v>
          </cell>
        </row>
        <row r="8">
          <cell r="B8" t="str">
            <v>A1*F_B923296/R931945-2-2</v>
          </cell>
          <cell r="C8" t="str">
            <v>Hybrid</v>
          </cell>
        </row>
        <row r="9">
          <cell r="B9" t="str">
            <v>A1*F_B923296/R986087-2-4-1</v>
          </cell>
          <cell r="C9" t="str">
            <v>Hybrid</v>
          </cell>
        </row>
        <row r="10">
          <cell r="B10" t="str">
            <v>A1*F_B923296/R993396</v>
          </cell>
          <cell r="C10" t="str">
            <v>Hybrid</v>
          </cell>
        </row>
        <row r="11">
          <cell r="B11" t="str">
            <v>A1*F_B923296/SC56-14E</v>
          </cell>
          <cell r="C11" t="str">
            <v>Hybrid</v>
          </cell>
        </row>
        <row r="12">
          <cell r="B12" t="str">
            <v>A1*F_B923296/SC62C</v>
          </cell>
          <cell r="C12" t="str">
            <v>Hybrid</v>
          </cell>
        </row>
        <row r="13">
          <cell r="B13" t="str">
            <v>A1*F_B923296/Tx7000</v>
          </cell>
          <cell r="C13" t="str">
            <v>Hybrid</v>
          </cell>
        </row>
        <row r="14">
          <cell r="B14" t="str">
            <v>A1*F_B963676/F6_R03132-74</v>
          </cell>
          <cell r="C14" t="str">
            <v>Hybrid</v>
          </cell>
        </row>
        <row r="15">
          <cell r="B15" t="str">
            <v>A1*F_B963676/R986087-2-4-1</v>
          </cell>
          <cell r="C15" t="str">
            <v>Hybrid</v>
          </cell>
        </row>
        <row r="16">
          <cell r="B16" t="str">
            <v>A1*F_B963676/R993396</v>
          </cell>
          <cell r="C16" t="str">
            <v>Hybrid</v>
          </cell>
        </row>
        <row r="17">
          <cell r="B17" t="str">
            <v>A1*F_QL33/F5_R03132-74</v>
          </cell>
          <cell r="C17" t="str">
            <v>Hybrid</v>
          </cell>
        </row>
        <row r="18">
          <cell r="B18" t="str">
            <v>A1*F_QL33/QL12</v>
          </cell>
          <cell r="C18" t="str">
            <v>Hybrid</v>
          </cell>
        </row>
        <row r="19">
          <cell r="B19" t="str">
            <v>A1*F_QL33/QL36</v>
          </cell>
          <cell r="C19" t="str">
            <v>Hybrid</v>
          </cell>
        </row>
        <row r="20">
          <cell r="B20" t="str">
            <v>A1*F_QL33/R9188</v>
          </cell>
          <cell r="C20" t="str">
            <v>Hybrid</v>
          </cell>
        </row>
        <row r="21">
          <cell r="B21" t="str">
            <v>A1*F_QL33/R931945-2-2</v>
          </cell>
          <cell r="C21" t="str">
            <v>Hybrid</v>
          </cell>
        </row>
        <row r="22">
          <cell r="B22" t="str">
            <v>A1*F_QL33/R986087-2-4-1</v>
          </cell>
          <cell r="C22" t="str">
            <v>Hybrid</v>
          </cell>
        </row>
        <row r="23">
          <cell r="B23" t="str">
            <v>A1*F_QL33/R993396</v>
          </cell>
          <cell r="C23" t="str">
            <v>Hybrid</v>
          </cell>
        </row>
        <row r="24">
          <cell r="B24" t="str">
            <v>A1*F_QL33/SC56-14E</v>
          </cell>
          <cell r="C24" t="str">
            <v>Hybrid</v>
          </cell>
        </row>
        <row r="25">
          <cell r="B25" t="str">
            <v>A1*F_QL33/SC62C</v>
          </cell>
          <cell r="C25" t="str">
            <v>Hybrid</v>
          </cell>
        </row>
        <row r="26">
          <cell r="B26" t="str">
            <v>A1*F_QL33/Tx7000</v>
          </cell>
          <cell r="C26" t="str">
            <v>Hybrid</v>
          </cell>
        </row>
        <row r="27">
          <cell r="B27" t="str">
            <v>A35/QL12</v>
          </cell>
          <cell r="C27" t="str">
            <v>Hybrid</v>
          </cell>
        </row>
        <row r="28">
          <cell r="B28" t="str">
            <v>A35/QL36</v>
          </cell>
          <cell r="C28" t="str">
            <v>Hybrid</v>
          </cell>
        </row>
        <row r="29">
          <cell r="B29" t="str">
            <v>A35/R9188</v>
          </cell>
          <cell r="C29" t="str">
            <v>Hybrid</v>
          </cell>
        </row>
        <row r="30">
          <cell r="B30" t="str">
            <v>A35/R931945-2-2</v>
          </cell>
          <cell r="C30" t="str">
            <v>Hybrid</v>
          </cell>
        </row>
        <row r="31">
          <cell r="B31" t="str">
            <v>A35/R993396</v>
          </cell>
          <cell r="C31" t="str">
            <v>Hybrid</v>
          </cell>
        </row>
        <row r="32">
          <cell r="B32" t="str">
            <v>A35/SC56-14E</v>
          </cell>
          <cell r="C32" t="str">
            <v>Hybrid</v>
          </cell>
        </row>
        <row r="33">
          <cell r="B33" t="str">
            <v>A35/SC62C</v>
          </cell>
          <cell r="C33" t="str">
            <v>Hybrid</v>
          </cell>
        </row>
        <row r="34">
          <cell r="B34" t="str">
            <v>A35/Tx7000</v>
          </cell>
          <cell r="C34" t="str">
            <v>Hybrid</v>
          </cell>
        </row>
        <row r="35">
          <cell r="B35" t="str">
            <v>Ai4</v>
          </cell>
          <cell r="C35" t="str">
            <v>Inbred</v>
          </cell>
        </row>
        <row r="36">
          <cell r="B36" t="str">
            <v>B010054/NIL2219-3</v>
          </cell>
          <cell r="C36" t="str">
            <v>Hybrid</v>
          </cell>
        </row>
        <row r="37">
          <cell r="B37" t="str">
            <v>B010054/NIL2290-19</v>
          </cell>
          <cell r="C37" t="str">
            <v>Hybrid</v>
          </cell>
        </row>
        <row r="38">
          <cell r="B38" t="str">
            <v>B010054/NIL6078-1</v>
          </cell>
          <cell r="C38" t="str">
            <v>Hybrid</v>
          </cell>
        </row>
        <row r="39">
          <cell r="B39" t="str">
            <v>B010054/NIL6085-9</v>
          </cell>
          <cell r="C39" t="str">
            <v>Hybrid</v>
          </cell>
        </row>
        <row r="40">
          <cell r="B40" t="str">
            <v>B010054/R03132-74</v>
          </cell>
          <cell r="C40" t="str">
            <v>Hybrid</v>
          </cell>
        </row>
        <row r="41">
          <cell r="B41" t="str">
            <v>B35</v>
          </cell>
          <cell r="C41" t="str">
            <v>Inbred</v>
          </cell>
        </row>
        <row r="42">
          <cell r="B42" t="str">
            <v>B923296</v>
          </cell>
          <cell r="C42" t="str">
            <v>Inbred</v>
          </cell>
        </row>
        <row r="43">
          <cell r="B43" t="str">
            <v>Dorado</v>
          </cell>
          <cell r="C43" t="str">
            <v>Inbred</v>
          </cell>
        </row>
        <row r="44">
          <cell r="B44" t="str">
            <v>ICSV745</v>
          </cell>
          <cell r="C44" t="str">
            <v>Inbred</v>
          </cell>
        </row>
        <row r="45">
          <cell r="B45" t="str">
            <v>IS 8525</v>
          </cell>
          <cell r="C45" t="str">
            <v>Inbred</v>
          </cell>
        </row>
        <row r="46">
          <cell r="B46" t="str">
            <v>ISCV400</v>
          </cell>
          <cell r="C46" t="str">
            <v>Inbred</v>
          </cell>
        </row>
        <row r="47">
          <cell r="B47" t="str">
            <v>Karper 669</v>
          </cell>
          <cell r="C47" t="str">
            <v>Inbred</v>
          </cell>
        </row>
        <row r="48">
          <cell r="B48" t="str">
            <v>KS115</v>
          </cell>
          <cell r="C48" t="str">
            <v>Inbred</v>
          </cell>
        </row>
        <row r="49">
          <cell r="B49" t="str">
            <v>LR2490-3</v>
          </cell>
          <cell r="C49" t="str">
            <v>Inbred</v>
          </cell>
        </row>
        <row r="50">
          <cell r="B50" t="str">
            <v>LR9198</v>
          </cell>
          <cell r="C50" t="str">
            <v>Inbred</v>
          </cell>
        </row>
        <row r="51">
          <cell r="B51" t="str">
            <v>M35-1</v>
          </cell>
          <cell r="C51" t="str">
            <v>Inbred</v>
          </cell>
        </row>
        <row r="52">
          <cell r="B52" t="str">
            <v>Malisor 84-7</v>
          </cell>
          <cell r="C52" t="str">
            <v>Inbred</v>
          </cell>
        </row>
        <row r="53">
          <cell r="B53" t="str">
            <v>MLT135</v>
          </cell>
          <cell r="C53" t="str">
            <v>Inbred</v>
          </cell>
        </row>
        <row r="54">
          <cell r="B54" t="str">
            <v>MP531</v>
          </cell>
          <cell r="C54" t="str">
            <v>Inbred</v>
          </cell>
        </row>
        <row r="55">
          <cell r="B55" t="str">
            <v>MR Buster</v>
          </cell>
          <cell r="C55" t="str">
            <v>Commercial</v>
          </cell>
        </row>
        <row r="56">
          <cell r="B56" t="str">
            <v>QL12</v>
          </cell>
          <cell r="C56" t="str">
            <v>Inbred</v>
          </cell>
        </row>
        <row r="57">
          <cell r="B57" t="str">
            <v>QL33</v>
          </cell>
          <cell r="C57" t="str">
            <v>Inbred</v>
          </cell>
        </row>
        <row r="58">
          <cell r="B58" t="str">
            <v>QL36</v>
          </cell>
          <cell r="C58" t="str">
            <v>Inbred</v>
          </cell>
        </row>
        <row r="59">
          <cell r="B59" t="str">
            <v>R890562</v>
          </cell>
          <cell r="C59" t="str">
            <v>Inbred</v>
          </cell>
        </row>
        <row r="60">
          <cell r="B60" t="str">
            <v>R9188</v>
          </cell>
          <cell r="C60" t="str">
            <v>Inbred</v>
          </cell>
        </row>
        <row r="61">
          <cell r="B61" t="str">
            <v>R931945-2-2</v>
          </cell>
          <cell r="C61" t="str">
            <v>Inbred</v>
          </cell>
        </row>
        <row r="62">
          <cell r="B62" t="str">
            <v>R9403463-2-1</v>
          </cell>
          <cell r="C62" t="str">
            <v>Inbred</v>
          </cell>
        </row>
        <row r="63">
          <cell r="B63" t="str">
            <v>R9733</v>
          </cell>
          <cell r="C63" t="str">
            <v>Inbred</v>
          </cell>
        </row>
        <row r="64">
          <cell r="B64" t="str">
            <v>R993396</v>
          </cell>
          <cell r="C64" t="str">
            <v>Inbred</v>
          </cell>
        </row>
        <row r="65">
          <cell r="B65" t="str">
            <v>R999003</v>
          </cell>
          <cell r="C65" t="str">
            <v>Inbred</v>
          </cell>
        </row>
        <row r="66">
          <cell r="B66" t="str">
            <v>R999017</v>
          </cell>
          <cell r="C66" t="str">
            <v>Inbred</v>
          </cell>
        </row>
        <row r="67">
          <cell r="B67" t="str">
            <v>R999066</v>
          </cell>
          <cell r="C67" t="str">
            <v>Inbred</v>
          </cell>
        </row>
        <row r="68">
          <cell r="B68" t="str">
            <v>R999081</v>
          </cell>
          <cell r="C68" t="str">
            <v>Inbred</v>
          </cell>
        </row>
        <row r="69">
          <cell r="B69" t="str">
            <v>R999110</v>
          </cell>
          <cell r="C69" t="str">
            <v>Inbred</v>
          </cell>
        </row>
        <row r="70">
          <cell r="B70" t="str">
            <v>R999197</v>
          </cell>
          <cell r="C70" t="str">
            <v>Inbred</v>
          </cell>
        </row>
        <row r="71">
          <cell r="B71" t="str">
            <v>R999218</v>
          </cell>
          <cell r="C71" t="str">
            <v>Inbred</v>
          </cell>
        </row>
        <row r="72">
          <cell r="B72" t="str">
            <v>Rio</v>
          </cell>
          <cell r="C72" t="str">
            <v>Inbred</v>
          </cell>
        </row>
        <row r="73">
          <cell r="B73" t="str">
            <v>RS29</v>
          </cell>
          <cell r="C73" t="str">
            <v>Inbred</v>
          </cell>
        </row>
        <row r="74">
          <cell r="B74" t="str">
            <v>SC103-14E</v>
          </cell>
          <cell r="C74" t="str">
            <v>Inbred</v>
          </cell>
        </row>
        <row r="75">
          <cell r="B75" t="str">
            <v>SC1075-8</v>
          </cell>
          <cell r="C75" t="str">
            <v>Inbred</v>
          </cell>
        </row>
        <row r="76">
          <cell r="B76" t="str">
            <v>SC108C</v>
          </cell>
          <cell r="C76" t="str">
            <v>Inbred</v>
          </cell>
        </row>
        <row r="77">
          <cell r="B77" t="str">
            <v>SC111-14E</v>
          </cell>
          <cell r="C77" t="str">
            <v>Inbred</v>
          </cell>
        </row>
        <row r="78">
          <cell r="B78" t="str">
            <v>SC170-6-8</v>
          </cell>
          <cell r="C78" t="str">
            <v>Inbred</v>
          </cell>
        </row>
        <row r="79">
          <cell r="B79" t="str">
            <v>SC23</v>
          </cell>
          <cell r="C79" t="str">
            <v>Inbred</v>
          </cell>
        </row>
        <row r="80">
          <cell r="B80" t="str">
            <v>SC35C</v>
          </cell>
          <cell r="C80" t="str">
            <v>Inbred</v>
          </cell>
        </row>
        <row r="81">
          <cell r="B81" t="str">
            <v>SC56-14E</v>
          </cell>
          <cell r="C81" t="str">
            <v>Inbred</v>
          </cell>
        </row>
        <row r="82">
          <cell r="B82" t="str">
            <v>SC62C</v>
          </cell>
          <cell r="C82" t="str">
            <v>Inbred</v>
          </cell>
        </row>
        <row r="83">
          <cell r="B83" t="str">
            <v>SC636-6</v>
          </cell>
          <cell r="C83" t="str">
            <v>Inbred</v>
          </cell>
        </row>
        <row r="84">
          <cell r="B84" t="str">
            <v>SC999</v>
          </cell>
          <cell r="C84" t="str">
            <v>Inbred</v>
          </cell>
        </row>
        <row r="85">
          <cell r="B85" t="str">
            <v>TAM422</v>
          </cell>
          <cell r="C85" t="str">
            <v>Inbred</v>
          </cell>
        </row>
        <row r="86">
          <cell r="B86" t="str">
            <v>Tx2536</v>
          </cell>
          <cell r="C86" t="str">
            <v>Inbred</v>
          </cell>
        </row>
        <row r="87">
          <cell r="B87" t="str">
            <v>Tx2737</v>
          </cell>
          <cell r="C87" t="str">
            <v>Inbred</v>
          </cell>
        </row>
        <row r="88">
          <cell r="B88" t="str">
            <v>Tx2895</v>
          </cell>
          <cell r="C88" t="str">
            <v>Inbred</v>
          </cell>
        </row>
        <row r="89">
          <cell r="B89" t="str">
            <v>Tx430</v>
          </cell>
          <cell r="C89" t="str">
            <v>Inbred</v>
          </cell>
        </row>
        <row r="90">
          <cell r="B90" t="str">
            <v>TX623</v>
          </cell>
          <cell r="C90" t="str">
            <v>Inbred</v>
          </cell>
        </row>
        <row r="91">
          <cell r="B91" t="str">
            <v>Tx623/NIL2219-3</v>
          </cell>
          <cell r="C91" t="str">
            <v>Hybrid</v>
          </cell>
        </row>
        <row r="92">
          <cell r="B92" t="str">
            <v>Tx623/NIL2290-19</v>
          </cell>
          <cell r="C92" t="str">
            <v>Hybrid</v>
          </cell>
        </row>
        <row r="93">
          <cell r="B93" t="str">
            <v>Tx623/NIL6078-1</v>
          </cell>
          <cell r="C93" t="str">
            <v>Hybrid</v>
          </cell>
        </row>
        <row r="94">
          <cell r="B94" t="str">
            <v>Tx623/NIL6085-9</v>
          </cell>
          <cell r="C94" t="str">
            <v>Hybrid</v>
          </cell>
        </row>
        <row r="95">
          <cell r="B95" t="str">
            <v>TX623/QL12</v>
          </cell>
          <cell r="C95" t="str">
            <v>Hybrid</v>
          </cell>
        </row>
        <row r="96">
          <cell r="B96" t="str">
            <v>TX623/QL36</v>
          </cell>
          <cell r="C96" t="str">
            <v>Hybrid</v>
          </cell>
        </row>
        <row r="97">
          <cell r="B97" t="str">
            <v>TX623/R931945-2-2</v>
          </cell>
          <cell r="C97" t="str">
            <v>Hybrid</v>
          </cell>
        </row>
        <row r="98">
          <cell r="B98" t="str">
            <v>TX623/R993396</v>
          </cell>
          <cell r="C98" t="str">
            <v>Hybrid</v>
          </cell>
        </row>
        <row r="99">
          <cell r="B99" t="str">
            <v>TX623/SC62C</v>
          </cell>
          <cell r="C99" t="str">
            <v>Hybrid</v>
          </cell>
        </row>
        <row r="100">
          <cell r="B100" t="str">
            <v>TX623/Tx7000</v>
          </cell>
          <cell r="C100" t="str">
            <v>Hybrid</v>
          </cell>
        </row>
        <row r="101">
          <cell r="B101" t="str">
            <v>TX7000</v>
          </cell>
          <cell r="C101" t="str">
            <v>Inbred</v>
          </cell>
        </row>
        <row r="102">
          <cell r="B102" t="str">
            <v>A1*8_B010054/R993396</v>
          </cell>
          <cell r="C102" t="str">
            <v>Hybrid</v>
          </cell>
        </row>
        <row r="103">
          <cell r="B103" t="str">
            <v>A1*8_B012223/R986087-2-4-1</v>
          </cell>
          <cell r="C103" t="str">
            <v>Hybrid</v>
          </cell>
        </row>
        <row r="104">
          <cell r="B104" t="str">
            <v>A1*F_A35/R986087-2-4-1</v>
          </cell>
          <cell r="C104" t="str">
            <v>Hybrid</v>
          </cell>
        </row>
        <row r="105">
          <cell r="B105" t="str">
            <v>A1*F_B923296/QL12</v>
          </cell>
          <cell r="C105" t="str">
            <v>Hybrid</v>
          </cell>
        </row>
        <row r="106">
          <cell r="B106" t="str">
            <v>A1*F_B923296/QL36</v>
          </cell>
          <cell r="C106" t="str">
            <v>Hybrid</v>
          </cell>
        </row>
        <row r="107">
          <cell r="B107" t="str">
            <v>A1*F_B923296/R9188</v>
          </cell>
          <cell r="C107" t="str">
            <v>Hybrid</v>
          </cell>
        </row>
        <row r="108">
          <cell r="B108" t="str">
            <v>A1*F_B923296/R931945-2-2</v>
          </cell>
          <cell r="C108" t="str">
            <v>Hybrid</v>
          </cell>
        </row>
        <row r="109">
          <cell r="B109" t="str">
            <v>A1*F_B923296/R986087-2-4-1</v>
          </cell>
          <cell r="C109" t="str">
            <v>Hybrid</v>
          </cell>
        </row>
        <row r="110">
          <cell r="B110" t="str">
            <v>A1*F_B923296/R993396</v>
          </cell>
          <cell r="C110" t="str">
            <v>Hybrid</v>
          </cell>
        </row>
        <row r="111">
          <cell r="B111" t="str">
            <v>A1*F_B923296/SC56-14E</v>
          </cell>
          <cell r="C111" t="str">
            <v>Hybrid</v>
          </cell>
        </row>
        <row r="112">
          <cell r="B112" t="str">
            <v>A1*F_B923296/SC62C</v>
          </cell>
          <cell r="C112" t="str">
            <v>Hybrid</v>
          </cell>
        </row>
        <row r="113">
          <cell r="B113" t="str">
            <v>A1*F_B923296/Tx7000</v>
          </cell>
          <cell r="C113" t="str">
            <v>Hybrid</v>
          </cell>
        </row>
        <row r="114">
          <cell r="B114" t="str">
            <v>A1*F_B963676/F6_R03132-74</v>
          </cell>
          <cell r="C114" t="str">
            <v>Hybrid</v>
          </cell>
        </row>
        <row r="115">
          <cell r="B115" t="str">
            <v>A1*F_B963676/R986087-2-4-1</v>
          </cell>
          <cell r="C115" t="str">
            <v>Hybrid</v>
          </cell>
        </row>
        <row r="116">
          <cell r="B116" t="str">
            <v>A1*F_B963676/R993396</v>
          </cell>
          <cell r="C116" t="str">
            <v>Hybrid</v>
          </cell>
        </row>
        <row r="117">
          <cell r="B117" t="str">
            <v>A1*F_QL33/F5_R03132-74</v>
          </cell>
          <cell r="C117" t="str">
            <v>Hybrid</v>
          </cell>
        </row>
        <row r="118">
          <cell r="B118" t="str">
            <v>A1*F_QL33/QL12</v>
          </cell>
          <cell r="C118" t="str">
            <v>Hybrid</v>
          </cell>
        </row>
        <row r="119">
          <cell r="B119" t="str">
            <v>A1*F_QL33/QL36</v>
          </cell>
          <cell r="C119" t="str">
            <v>Hybrid</v>
          </cell>
        </row>
        <row r="120">
          <cell r="B120" t="str">
            <v>A1*F_QL33/R9188</v>
          </cell>
          <cell r="C120" t="str">
            <v>Hybrid</v>
          </cell>
        </row>
        <row r="121">
          <cell r="B121" t="str">
            <v>A1*F_QL33/R931945-2-2</v>
          </cell>
          <cell r="C121" t="str">
            <v>Hybrid</v>
          </cell>
        </row>
        <row r="122">
          <cell r="B122" t="str">
            <v>A1*F_QL33/R986087-2-4-1</v>
          </cell>
          <cell r="C122" t="str">
            <v>Hybrid</v>
          </cell>
        </row>
        <row r="123">
          <cell r="B123" t="str">
            <v>A1*F_QL33/R993396</v>
          </cell>
          <cell r="C123" t="str">
            <v>Hybrid</v>
          </cell>
        </row>
        <row r="124">
          <cell r="B124" t="str">
            <v>A1*F_QL33/SC56-14E</v>
          </cell>
          <cell r="C124" t="str">
            <v>Hybrid</v>
          </cell>
        </row>
        <row r="125">
          <cell r="B125" t="str">
            <v>A1*F_QL33/SC62C</v>
          </cell>
          <cell r="C125" t="str">
            <v>Hybrid</v>
          </cell>
        </row>
        <row r="126">
          <cell r="B126" t="str">
            <v>A1*F_QL33/Tx7000</v>
          </cell>
          <cell r="C126" t="str">
            <v>Hybrid</v>
          </cell>
        </row>
        <row r="127">
          <cell r="B127" t="str">
            <v>A35/QL12</v>
          </cell>
          <cell r="C127" t="str">
            <v>Hybrid</v>
          </cell>
        </row>
        <row r="128">
          <cell r="B128" t="str">
            <v>A35/QL36</v>
          </cell>
          <cell r="C128" t="str">
            <v>Hybrid</v>
          </cell>
        </row>
        <row r="129">
          <cell r="B129" t="str">
            <v>A35/R9188</v>
          </cell>
          <cell r="C129" t="str">
            <v>Hybrid</v>
          </cell>
        </row>
        <row r="130">
          <cell r="B130" t="str">
            <v>A35/R931945-2-2</v>
          </cell>
          <cell r="C130" t="str">
            <v>Hybrid</v>
          </cell>
        </row>
        <row r="131">
          <cell r="B131" t="str">
            <v>A35/R993396</v>
          </cell>
          <cell r="C131" t="str">
            <v>Hybrid</v>
          </cell>
        </row>
        <row r="132">
          <cell r="B132" t="str">
            <v>A35/SC56-14E</v>
          </cell>
          <cell r="C132" t="str">
            <v>Hybrid</v>
          </cell>
        </row>
        <row r="133">
          <cell r="B133" t="str">
            <v>A35/SC62C</v>
          </cell>
          <cell r="C133" t="str">
            <v>Hybrid</v>
          </cell>
        </row>
        <row r="134">
          <cell r="B134" t="str">
            <v>A35/Tx7000</v>
          </cell>
          <cell r="C134" t="str">
            <v>Hybrid</v>
          </cell>
        </row>
        <row r="135">
          <cell r="B135" t="str">
            <v>Ai4</v>
          </cell>
          <cell r="C135" t="str">
            <v>Inbred</v>
          </cell>
        </row>
        <row r="136">
          <cell r="B136" t="str">
            <v>B010054/NIL2219-3</v>
          </cell>
          <cell r="C136" t="str">
            <v>Hybrid</v>
          </cell>
        </row>
        <row r="137">
          <cell r="B137" t="str">
            <v>B010054/NIL2290-19</v>
          </cell>
          <cell r="C137" t="str">
            <v>Hybrid</v>
          </cell>
        </row>
        <row r="138">
          <cell r="B138" t="str">
            <v>B010054/NIL6078-1</v>
          </cell>
          <cell r="C138" t="str">
            <v>Hybrid</v>
          </cell>
        </row>
        <row r="139">
          <cell r="B139" t="str">
            <v>B010054/NIL6085-9</v>
          </cell>
          <cell r="C139" t="str">
            <v>Hybrid</v>
          </cell>
        </row>
        <row r="140">
          <cell r="B140" t="str">
            <v>B010054/R03132-74</v>
          </cell>
          <cell r="C140" t="str">
            <v>Hybrid</v>
          </cell>
        </row>
        <row r="141">
          <cell r="B141" t="str">
            <v>B35</v>
          </cell>
          <cell r="C141" t="str">
            <v>Inbred</v>
          </cell>
        </row>
        <row r="142">
          <cell r="B142" t="str">
            <v>B923296</v>
          </cell>
          <cell r="C142" t="str">
            <v>Inbred</v>
          </cell>
        </row>
        <row r="143">
          <cell r="B143" t="str">
            <v>Dorado</v>
          </cell>
          <cell r="C143" t="str">
            <v>Inbred</v>
          </cell>
        </row>
        <row r="144">
          <cell r="B144" t="str">
            <v>ICSV745</v>
          </cell>
          <cell r="C144" t="str">
            <v>Inbred</v>
          </cell>
        </row>
        <row r="145">
          <cell r="B145" t="str">
            <v>IS 8525</v>
          </cell>
          <cell r="C145" t="str">
            <v>Inbred</v>
          </cell>
        </row>
        <row r="146">
          <cell r="B146" t="str">
            <v>ISCV400</v>
          </cell>
          <cell r="C146" t="str">
            <v>Inbred</v>
          </cell>
        </row>
        <row r="147">
          <cell r="B147" t="str">
            <v>Karper 669</v>
          </cell>
          <cell r="C147" t="str">
            <v>Inbred</v>
          </cell>
        </row>
        <row r="148">
          <cell r="B148" t="str">
            <v>KS115</v>
          </cell>
          <cell r="C148" t="str">
            <v>Inbred</v>
          </cell>
        </row>
        <row r="149">
          <cell r="B149" t="str">
            <v>LR2490-3</v>
          </cell>
          <cell r="C149" t="str">
            <v>Inbred</v>
          </cell>
        </row>
        <row r="150">
          <cell r="B150" t="str">
            <v>LR9198</v>
          </cell>
          <cell r="C150" t="str">
            <v>Inbred</v>
          </cell>
        </row>
        <row r="151">
          <cell r="B151" t="str">
            <v>M35-1</v>
          </cell>
          <cell r="C151" t="str">
            <v>Inbred</v>
          </cell>
        </row>
        <row r="152">
          <cell r="B152" t="str">
            <v>Malisor 84-7</v>
          </cell>
          <cell r="C152" t="str">
            <v>Inbred</v>
          </cell>
        </row>
        <row r="153">
          <cell r="B153" t="str">
            <v>MLT135</v>
          </cell>
          <cell r="C153" t="str">
            <v>Inbred</v>
          </cell>
        </row>
        <row r="154">
          <cell r="B154" t="str">
            <v>MP531</v>
          </cell>
          <cell r="C154" t="str">
            <v>Inbred</v>
          </cell>
        </row>
        <row r="155">
          <cell r="B155" t="str">
            <v>MR Buster</v>
          </cell>
          <cell r="C155" t="str">
            <v>Commercial</v>
          </cell>
        </row>
        <row r="156">
          <cell r="B156" t="str">
            <v>QL12</v>
          </cell>
          <cell r="C156" t="str">
            <v>Inbred</v>
          </cell>
        </row>
        <row r="157">
          <cell r="B157" t="str">
            <v>QL33</v>
          </cell>
          <cell r="C157" t="str">
            <v>Inbred</v>
          </cell>
        </row>
        <row r="158">
          <cell r="B158" t="str">
            <v>QL36</v>
          </cell>
          <cell r="C158" t="str">
            <v>Inbred</v>
          </cell>
        </row>
        <row r="159">
          <cell r="B159" t="str">
            <v>R890562</v>
          </cell>
          <cell r="C159" t="str">
            <v>Inbred</v>
          </cell>
        </row>
        <row r="160">
          <cell r="B160" t="str">
            <v>R9188</v>
          </cell>
          <cell r="C160" t="str">
            <v>Inbred</v>
          </cell>
        </row>
        <row r="161">
          <cell r="B161" t="str">
            <v>R931945-2-2</v>
          </cell>
          <cell r="C161" t="str">
            <v>Inbred</v>
          </cell>
        </row>
        <row r="162">
          <cell r="B162" t="str">
            <v>R9403463-2-1</v>
          </cell>
          <cell r="C162" t="str">
            <v>Inbred</v>
          </cell>
        </row>
        <row r="163">
          <cell r="B163" t="str">
            <v>R9733</v>
          </cell>
          <cell r="C163" t="str">
            <v>Inbred</v>
          </cell>
        </row>
        <row r="164">
          <cell r="B164" t="str">
            <v>R993396</v>
          </cell>
          <cell r="C164" t="str">
            <v>Inbred</v>
          </cell>
        </row>
        <row r="165">
          <cell r="B165" t="str">
            <v>R999003</v>
          </cell>
          <cell r="C165" t="str">
            <v>Inbred</v>
          </cell>
        </row>
        <row r="166">
          <cell r="B166" t="str">
            <v>R999017</v>
          </cell>
          <cell r="C166" t="str">
            <v>Inbred</v>
          </cell>
        </row>
        <row r="167">
          <cell r="B167" t="str">
            <v>R999066</v>
          </cell>
          <cell r="C167" t="str">
            <v>Inbred</v>
          </cell>
        </row>
        <row r="168">
          <cell r="B168" t="str">
            <v>R999081</v>
          </cell>
          <cell r="C168" t="str">
            <v>Inbred</v>
          </cell>
        </row>
        <row r="169">
          <cell r="B169" t="str">
            <v>R999110</v>
          </cell>
          <cell r="C169" t="str">
            <v>Inbred</v>
          </cell>
        </row>
        <row r="170">
          <cell r="B170" t="str">
            <v>R999197</v>
          </cell>
          <cell r="C170" t="str">
            <v>Inbred</v>
          </cell>
        </row>
        <row r="171">
          <cell r="B171" t="str">
            <v>R999218</v>
          </cell>
          <cell r="C171" t="str">
            <v>Inbred</v>
          </cell>
        </row>
        <row r="172">
          <cell r="B172" t="str">
            <v>Rio</v>
          </cell>
          <cell r="C172" t="str">
            <v>Inbred</v>
          </cell>
        </row>
        <row r="173">
          <cell r="B173" t="str">
            <v>RS29</v>
          </cell>
          <cell r="C173" t="str">
            <v>Inbred</v>
          </cell>
        </row>
        <row r="174">
          <cell r="B174" t="str">
            <v>SC103-14E</v>
          </cell>
          <cell r="C174" t="str">
            <v>Inbred</v>
          </cell>
        </row>
        <row r="175">
          <cell r="B175" t="str">
            <v>SC1075-8</v>
          </cell>
          <cell r="C175" t="str">
            <v>Inbred</v>
          </cell>
        </row>
        <row r="176">
          <cell r="B176" t="str">
            <v>SC108C</v>
          </cell>
          <cell r="C176" t="str">
            <v>Inbred</v>
          </cell>
        </row>
        <row r="177">
          <cell r="B177" t="str">
            <v>SC111-14E</v>
          </cell>
          <cell r="C177" t="str">
            <v>Inbred</v>
          </cell>
        </row>
        <row r="178">
          <cell r="B178" t="str">
            <v>SC170-6-8</v>
          </cell>
          <cell r="C178" t="str">
            <v>Inbred</v>
          </cell>
        </row>
        <row r="179">
          <cell r="B179" t="str">
            <v>SC23</v>
          </cell>
          <cell r="C179" t="str">
            <v>Inbred</v>
          </cell>
        </row>
        <row r="180">
          <cell r="B180" t="str">
            <v>SC35C</v>
          </cell>
          <cell r="C180" t="str">
            <v>Inbred</v>
          </cell>
        </row>
        <row r="181">
          <cell r="B181" t="str">
            <v>SC56-14E</v>
          </cell>
          <cell r="C181" t="str">
            <v>Inbred</v>
          </cell>
        </row>
        <row r="182">
          <cell r="B182" t="str">
            <v>SC62C</v>
          </cell>
          <cell r="C182" t="str">
            <v>Inbred</v>
          </cell>
        </row>
        <row r="183">
          <cell r="B183" t="str">
            <v>SC636-6</v>
          </cell>
          <cell r="C183" t="str">
            <v>Inbred</v>
          </cell>
        </row>
        <row r="184">
          <cell r="B184" t="str">
            <v>SC999</v>
          </cell>
          <cell r="C184" t="str">
            <v>Inbred</v>
          </cell>
        </row>
        <row r="185">
          <cell r="B185" t="str">
            <v>TAM422</v>
          </cell>
          <cell r="C185" t="str">
            <v>Inbred</v>
          </cell>
        </row>
        <row r="186">
          <cell r="B186" t="str">
            <v>Tx2536</v>
          </cell>
          <cell r="C186" t="str">
            <v>Inbred</v>
          </cell>
        </row>
        <row r="187">
          <cell r="B187" t="str">
            <v>Tx2737</v>
          </cell>
          <cell r="C187" t="str">
            <v>Inbred</v>
          </cell>
        </row>
        <row r="188">
          <cell r="B188" t="str">
            <v>Tx2895</v>
          </cell>
          <cell r="C188" t="str">
            <v>Inbred</v>
          </cell>
        </row>
        <row r="189">
          <cell r="B189" t="str">
            <v>Tx430</v>
          </cell>
          <cell r="C189" t="str">
            <v>Inbred</v>
          </cell>
        </row>
        <row r="190">
          <cell r="B190" t="str">
            <v>TX623</v>
          </cell>
          <cell r="C190" t="str">
            <v>Inbred</v>
          </cell>
        </row>
        <row r="191">
          <cell r="B191" t="str">
            <v>Tx623/NIL2219-3</v>
          </cell>
          <cell r="C191" t="str">
            <v>Hybrid</v>
          </cell>
        </row>
        <row r="192">
          <cell r="B192" t="str">
            <v>Tx623/NIL2290-19</v>
          </cell>
          <cell r="C192" t="str">
            <v>Hybrid</v>
          </cell>
        </row>
        <row r="193">
          <cell r="B193" t="str">
            <v>Tx623/NIL6078-1</v>
          </cell>
          <cell r="C193" t="str">
            <v>Hybrid</v>
          </cell>
        </row>
        <row r="194">
          <cell r="B194" t="str">
            <v>Tx623/NIL6085-9</v>
          </cell>
          <cell r="C194" t="str">
            <v>Hybrid</v>
          </cell>
        </row>
        <row r="195">
          <cell r="B195" t="str">
            <v>TX623/QL12</v>
          </cell>
          <cell r="C195" t="str">
            <v>Hybrid</v>
          </cell>
        </row>
        <row r="196">
          <cell r="B196" t="str">
            <v>TX623/QL36</v>
          </cell>
          <cell r="C196" t="str">
            <v>Hybrid</v>
          </cell>
        </row>
        <row r="197">
          <cell r="B197" t="str">
            <v>TX623/R931945-2-2</v>
          </cell>
          <cell r="C197" t="str">
            <v>Hybrid</v>
          </cell>
        </row>
        <row r="198">
          <cell r="B198" t="str">
            <v>TX623/R993396</v>
          </cell>
          <cell r="C198" t="str">
            <v>Hybrid</v>
          </cell>
        </row>
        <row r="199">
          <cell r="B199" t="str">
            <v>TX623/SC62C</v>
          </cell>
          <cell r="C199" t="str">
            <v>Hybrid</v>
          </cell>
        </row>
        <row r="200">
          <cell r="B200" t="str">
            <v>TX623/Tx7000</v>
          </cell>
          <cell r="C200" t="str">
            <v>Hybrid</v>
          </cell>
        </row>
        <row r="201">
          <cell r="B201" t="str">
            <v>TX7000</v>
          </cell>
          <cell r="C201" t="str">
            <v>Inbred</v>
          </cell>
        </row>
        <row r="202">
          <cell r="B202" t="str">
            <v>A1*8_B010054/R993396</v>
          </cell>
          <cell r="C202" t="str">
            <v>Hybrid</v>
          </cell>
        </row>
        <row r="203">
          <cell r="B203" t="str">
            <v>A1*8_B012223/R986087-2-4-1</v>
          </cell>
          <cell r="C203" t="str">
            <v>Hybrid</v>
          </cell>
        </row>
        <row r="204">
          <cell r="B204" t="str">
            <v>A1*F_A35/R986087-2-4-1</v>
          </cell>
          <cell r="C204" t="str">
            <v>Hybrid</v>
          </cell>
        </row>
        <row r="205">
          <cell r="B205" t="str">
            <v>A1*F_B923296/QL12</v>
          </cell>
          <cell r="C205" t="str">
            <v>Hybrid</v>
          </cell>
        </row>
        <row r="206">
          <cell r="B206" t="str">
            <v>A1*F_B923296/QL36</v>
          </cell>
          <cell r="C206" t="str">
            <v>Hybrid</v>
          </cell>
        </row>
        <row r="207">
          <cell r="B207" t="str">
            <v>A1*F_B923296/R9188</v>
          </cell>
          <cell r="C207" t="str">
            <v>Hybrid</v>
          </cell>
        </row>
        <row r="208">
          <cell r="B208" t="str">
            <v>A1*F_B923296/R931945-2-2</v>
          </cell>
          <cell r="C208" t="str">
            <v>Hybrid</v>
          </cell>
        </row>
        <row r="209">
          <cell r="B209" t="str">
            <v>A1*F_B923296/R986087-2-4-1</v>
          </cell>
          <cell r="C209" t="str">
            <v>Hybrid</v>
          </cell>
        </row>
        <row r="210">
          <cell r="B210" t="str">
            <v>A1*F_B923296/R993396</v>
          </cell>
          <cell r="C210" t="str">
            <v>Hybrid</v>
          </cell>
        </row>
        <row r="211">
          <cell r="B211" t="str">
            <v>A1*F_B923296/SC56-14E</v>
          </cell>
          <cell r="C211" t="str">
            <v>Hybrid</v>
          </cell>
        </row>
        <row r="212">
          <cell r="B212" t="str">
            <v>A1*F_B923296/SC62C</v>
          </cell>
          <cell r="C212" t="str">
            <v>Hybrid</v>
          </cell>
        </row>
        <row r="213">
          <cell r="B213" t="str">
            <v>A1*F_B923296/Tx7000</v>
          </cell>
          <cell r="C213" t="str">
            <v>Hybrid</v>
          </cell>
        </row>
        <row r="214">
          <cell r="B214" t="str">
            <v>A1*F_B963676/F6_R03132-74</v>
          </cell>
          <cell r="C214" t="str">
            <v>Hybrid</v>
          </cell>
        </row>
        <row r="215">
          <cell r="B215" t="str">
            <v>A1*F_B963676/R986087-2-4-1</v>
          </cell>
          <cell r="C215" t="str">
            <v>Hybrid</v>
          </cell>
        </row>
        <row r="216">
          <cell r="B216" t="str">
            <v>A1*F_B963676/R993396</v>
          </cell>
          <cell r="C216" t="str">
            <v>Hybrid</v>
          </cell>
        </row>
        <row r="217">
          <cell r="B217" t="str">
            <v>A1*F_QL33/F5_R03132-74</v>
          </cell>
          <cell r="C217" t="str">
            <v>Hybrid</v>
          </cell>
        </row>
        <row r="218">
          <cell r="B218" t="str">
            <v>A1*F_QL33/QL12</v>
          </cell>
          <cell r="C218" t="str">
            <v>Hybrid</v>
          </cell>
        </row>
        <row r="219">
          <cell r="B219" t="str">
            <v>A1*F_QL33/QL36</v>
          </cell>
          <cell r="C219" t="str">
            <v>Hybrid</v>
          </cell>
        </row>
        <row r="220">
          <cell r="B220" t="str">
            <v>A1*F_QL33/R9188</v>
          </cell>
          <cell r="C220" t="str">
            <v>Hybrid</v>
          </cell>
        </row>
        <row r="221">
          <cell r="B221" t="str">
            <v>A1*F_QL33/R931945-2-2</v>
          </cell>
          <cell r="C221" t="str">
            <v>Hybrid</v>
          </cell>
        </row>
        <row r="222">
          <cell r="B222" t="str">
            <v>A1*F_QL33/R986087-2-4-1</v>
          </cell>
          <cell r="C222" t="str">
            <v>Hybrid</v>
          </cell>
        </row>
        <row r="223">
          <cell r="B223" t="str">
            <v>A1*F_QL33/R993396</v>
          </cell>
          <cell r="C223" t="str">
            <v>Hybrid</v>
          </cell>
        </row>
        <row r="224">
          <cell r="B224" t="str">
            <v>A1*F_QL33/SC56-14E</v>
          </cell>
          <cell r="C224" t="str">
            <v>Hybrid</v>
          </cell>
        </row>
        <row r="225">
          <cell r="B225" t="str">
            <v>A1*F_QL33/SC62C</v>
          </cell>
          <cell r="C225" t="str">
            <v>Hybrid</v>
          </cell>
        </row>
        <row r="226">
          <cell r="B226" t="str">
            <v>A1*F_QL33/Tx7000</v>
          </cell>
          <cell r="C226" t="str">
            <v>Hybrid</v>
          </cell>
        </row>
        <row r="227">
          <cell r="B227" t="str">
            <v>A35/QL12</v>
          </cell>
          <cell r="C227" t="str">
            <v>Hybrid</v>
          </cell>
        </row>
        <row r="228">
          <cell r="B228" t="str">
            <v>A35/QL36</v>
          </cell>
          <cell r="C228" t="str">
            <v>Hybrid</v>
          </cell>
        </row>
        <row r="229">
          <cell r="B229" t="str">
            <v>A35/R9188</v>
          </cell>
          <cell r="C229" t="str">
            <v>Hybrid</v>
          </cell>
        </row>
        <row r="230">
          <cell r="B230" t="str">
            <v>A35/R931945-2-2</v>
          </cell>
          <cell r="C230" t="str">
            <v>Hybrid</v>
          </cell>
        </row>
        <row r="231">
          <cell r="B231" t="str">
            <v>A35/R993396</v>
          </cell>
          <cell r="C231" t="str">
            <v>Hybrid</v>
          </cell>
        </row>
        <row r="232">
          <cell r="B232" t="str">
            <v>A35/SC56-14E</v>
          </cell>
          <cell r="C232" t="str">
            <v>Hybrid</v>
          </cell>
        </row>
        <row r="233">
          <cell r="B233" t="str">
            <v>A35/SC62C</v>
          </cell>
          <cell r="C233" t="str">
            <v>Hybrid</v>
          </cell>
        </row>
        <row r="234">
          <cell r="B234" t="str">
            <v>A35/Tx7000</v>
          </cell>
          <cell r="C234" t="str">
            <v>Hybrid</v>
          </cell>
        </row>
        <row r="235">
          <cell r="B235" t="str">
            <v>Ai4</v>
          </cell>
          <cell r="C235" t="str">
            <v>Inbred</v>
          </cell>
        </row>
        <row r="236">
          <cell r="B236" t="str">
            <v>B010054/NIL2219-3</v>
          </cell>
          <cell r="C236" t="str">
            <v>Hybrid</v>
          </cell>
        </row>
        <row r="237">
          <cell r="B237" t="str">
            <v>B010054/NIL2290-19</v>
          </cell>
          <cell r="C237" t="str">
            <v>Hybrid</v>
          </cell>
        </row>
        <row r="238">
          <cell r="B238" t="str">
            <v>B010054/NIL6078-1</v>
          </cell>
          <cell r="C238" t="str">
            <v>Hybrid</v>
          </cell>
        </row>
        <row r="239">
          <cell r="B239" t="str">
            <v>B010054/NIL6085-9</v>
          </cell>
          <cell r="C239" t="str">
            <v>Hybrid</v>
          </cell>
        </row>
        <row r="240">
          <cell r="B240" t="str">
            <v>B010054/R03132-74</v>
          </cell>
          <cell r="C240" t="str">
            <v>Hybrid</v>
          </cell>
        </row>
        <row r="241">
          <cell r="B241" t="str">
            <v>B35</v>
          </cell>
          <cell r="C241" t="str">
            <v>Inbred</v>
          </cell>
        </row>
        <row r="242">
          <cell r="B242" t="str">
            <v>B923296</v>
          </cell>
          <cell r="C242" t="str">
            <v>Inbred</v>
          </cell>
        </row>
        <row r="243">
          <cell r="B243" t="str">
            <v>Dorado</v>
          </cell>
          <cell r="C243" t="str">
            <v>Inbred</v>
          </cell>
        </row>
        <row r="244">
          <cell r="B244" t="str">
            <v>ICSV745</v>
          </cell>
          <cell r="C244" t="str">
            <v>Inbred</v>
          </cell>
        </row>
        <row r="245">
          <cell r="B245" t="str">
            <v>IS 8525</v>
          </cell>
          <cell r="C245" t="str">
            <v>Inbred</v>
          </cell>
        </row>
        <row r="246">
          <cell r="B246" t="str">
            <v>ISCV400</v>
          </cell>
          <cell r="C246" t="str">
            <v>Inbred</v>
          </cell>
        </row>
        <row r="247">
          <cell r="B247" t="str">
            <v>Karper 669</v>
          </cell>
          <cell r="C247" t="str">
            <v>Inbred</v>
          </cell>
        </row>
        <row r="248">
          <cell r="B248" t="str">
            <v>KS115</v>
          </cell>
          <cell r="C248" t="str">
            <v>Inbred</v>
          </cell>
        </row>
        <row r="249">
          <cell r="B249" t="str">
            <v>LR2490-3</v>
          </cell>
          <cell r="C249" t="str">
            <v>Inbred</v>
          </cell>
        </row>
        <row r="250">
          <cell r="B250" t="str">
            <v>LR9198</v>
          </cell>
          <cell r="C250" t="str">
            <v>Inbred</v>
          </cell>
        </row>
        <row r="251">
          <cell r="B251" t="str">
            <v>M35-1</v>
          </cell>
          <cell r="C251" t="str">
            <v>Inbred</v>
          </cell>
        </row>
        <row r="252">
          <cell r="B252" t="str">
            <v>Malisor 84-7</v>
          </cell>
          <cell r="C252" t="str">
            <v>Inbred</v>
          </cell>
        </row>
        <row r="253">
          <cell r="B253" t="str">
            <v>MLT135</v>
          </cell>
          <cell r="C253" t="str">
            <v>Inbred</v>
          </cell>
        </row>
        <row r="254">
          <cell r="B254" t="str">
            <v>MP531</v>
          </cell>
          <cell r="C254" t="str">
            <v>Inbred</v>
          </cell>
        </row>
        <row r="255">
          <cell r="B255" t="str">
            <v>MR Buster</v>
          </cell>
          <cell r="C255" t="str">
            <v>Commercial</v>
          </cell>
        </row>
        <row r="256">
          <cell r="B256" t="str">
            <v>QL12</v>
          </cell>
          <cell r="C256" t="str">
            <v>Inbred</v>
          </cell>
        </row>
        <row r="257">
          <cell r="B257" t="str">
            <v>QL33</v>
          </cell>
          <cell r="C257" t="str">
            <v>Inbred</v>
          </cell>
        </row>
        <row r="258">
          <cell r="B258" t="str">
            <v>QL36</v>
          </cell>
          <cell r="C258" t="str">
            <v>Inbred</v>
          </cell>
        </row>
        <row r="259">
          <cell r="B259" t="str">
            <v>R890562</v>
          </cell>
          <cell r="C259" t="str">
            <v>Inbred</v>
          </cell>
        </row>
        <row r="260">
          <cell r="B260" t="str">
            <v>R9188</v>
          </cell>
          <cell r="C260" t="str">
            <v>Inbred</v>
          </cell>
        </row>
        <row r="261">
          <cell r="B261" t="str">
            <v>R931945-2-2</v>
          </cell>
          <cell r="C261" t="str">
            <v>Inbred</v>
          </cell>
        </row>
        <row r="262">
          <cell r="B262" t="str">
            <v>R9403463-2-1</v>
          </cell>
          <cell r="C262" t="str">
            <v>Inbred</v>
          </cell>
        </row>
        <row r="263">
          <cell r="B263" t="str">
            <v>R9733</v>
          </cell>
          <cell r="C263" t="str">
            <v>Inbred</v>
          </cell>
        </row>
        <row r="264">
          <cell r="B264" t="str">
            <v>R993396</v>
          </cell>
          <cell r="C264" t="str">
            <v>Inbred</v>
          </cell>
        </row>
        <row r="265">
          <cell r="B265" t="str">
            <v>R999003</v>
          </cell>
          <cell r="C265" t="str">
            <v>Inbred</v>
          </cell>
        </row>
        <row r="266">
          <cell r="B266" t="str">
            <v>R999017</v>
          </cell>
          <cell r="C266" t="str">
            <v>Inbred</v>
          </cell>
        </row>
        <row r="267">
          <cell r="B267" t="str">
            <v>R999066</v>
          </cell>
          <cell r="C267" t="str">
            <v>Inbred</v>
          </cell>
        </row>
        <row r="268">
          <cell r="B268" t="str">
            <v>R999081</v>
          </cell>
          <cell r="C268" t="str">
            <v>Inbred</v>
          </cell>
        </row>
        <row r="269">
          <cell r="B269" t="str">
            <v>R999110</v>
          </cell>
          <cell r="C269" t="str">
            <v>Inbred</v>
          </cell>
        </row>
        <row r="270">
          <cell r="B270" t="str">
            <v>R999197</v>
          </cell>
          <cell r="C270" t="str">
            <v>Inbred</v>
          </cell>
        </row>
        <row r="271">
          <cell r="B271" t="str">
            <v>R999218</v>
          </cell>
          <cell r="C271" t="str">
            <v>Inbred</v>
          </cell>
        </row>
        <row r="272">
          <cell r="B272" t="str">
            <v>Rio</v>
          </cell>
          <cell r="C272" t="str">
            <v>Inbred</v>
          </cell>
        </row>
        <row r="273">
          <cell r="B273" t="str">
            <v>RS29</v>
          </cell>
          <cell r="C273" t="str">
            <v>Inbred</v>
          </cell>
        </row>
        <row r="274">
          <cell r="B274" t="str">
            <v>SC103-14E</v>
          </cell>
          <cell r="C274" t="str">
            <v>Inbred</v>
          </cell>
        </row>
        <row r="275">
          <cell r="B275" t="str">
            <v>SC1075-8</v>
          </cell>
          <cell r="C275" t="str">
            <v>Inbred</v>
          </cell>
        </row>
        <row r="276">
          <cell r="B276" t="str">
            <v>SC108C</v>
          </cell>
          <cell r="C276" t="str">
            <v>Inbred</v>
          </cell>
        </row>
        <row r="277">
          <cell r="B277" t="str">
            <v>SC111-14E</v>
          </cell>
          <cell r="C277" t="str">
            <v>Inbred</v>
          </cell>
        </row>
        <row r="278">
          <cell r="B278" t="str">
            <v>SC170-6-8</v>
          </cell>
          <cell r="C278" t="str">
            <v>Inbred</v>
          </cell>
        </row>
        <row r="279">
          <cell r="B279" t="str">
            <v>SC23</v>
          </cell>
          <cell r="C279" t="str">
            <v>Inbred</v>
          </cell>
        </row>
        <row r="280">
          <cell r="B280" t="str">
            <v>SC35C</v>
          </cell>
          <cell r="C280" t="str">
            <v>Inbred</v>
          </cell>
        </row>
        <row r="281">
          <cell r="B281" t="str">
            <v>SC56-14E</v>
          </cell>
          <cell r="C281" t="str">
            <v>Inbred</v>
          </cell>
        </row>
        <row r="282">
          <cell r="B282" t="str">
            <v>SC62C</v>
          </cell>
          <cell r="C282" t="str">
            <v>Inbred</v>
          </cell>
        </row>
        <row r="283">
          <cell r="B283" t="str">
            <v>SC636-6</v>
          </cell>
          <cell r="C283" t="str">
            <v>Inbred</v>
          </cell>
        </row>
        <row r="284">
          <cell r="B284" t="str">
            <v>SC999</v>
          </cell>
          <cell r="C284" t="str">
            <v>Inbred</v>
          </cell>
        </row>
        <row r="285">
          <cell r="B285" t="str">
            <v>TAM422</v>
          </cell>
          <cell r="C285" t="str">
            <v>Inbred</v>
          </cell>
        </row>
        <row r="286">
          <cell r="B286" t="str">
            <v>Tx2536</v>
          </cell>
          <cell r="C286" t="str">
            <v>Inbred</v>
          </cell>
        </row>
        <row r="287">
          <cell r="B287" t="str">
            <v>Tx2737</v>
          </cell>
          <cell r="C287" t="str">
            <v>Inbred</v>
          </cell>
        </row>
        <row r="288">
          <cell r="B288" t="str">
            <v>Tx2895</v>
          </cell>
          <cell r="C288" t="str">
            <v>Inbred</v>
          </cell>
        </row>
        <row r="289">
          <cell r="B289" t="str">
            <v>Tx430</v>
          </cell>
          <cell r="C289" t="str">
            <v>Inbred</v>
          </cell>
        </row>
        <row r="290">
          <cell r="B290" t="str">
            <v>TX623</v>
          </cell>
          <cell r="C290" t="str">
            <v>Inbred</v>
          </cell>
        </row>
        <row r="291">
          <cell r="B291" t="str">
            <v>Tx623/NIL2219-3</v>
          </cell>
          <cell r="C291" t="str">
            <v>Hybrid</v>
          </cell>
        </row>
        <row r="292">
          <cell r="B292" t="str">
            <v>Tx623/NIL2290-19</v>
          </cell>
          <cell r="C292" t="str">
            <v>Hybrid</v>
          </cell>
        </row>
        <row r="293">
          <cell r="B293" t="str">
            <v>Tx623/NIL6078-1</v>
          </cell>
          <cell r="C293" t="str">
            <v>Hybrid</v>
          </cell>
        </row>
        <row r="294">
          <cell r="B294" t="str">
            <v>Tx623/NIL6085-9</v>
          </cell>
          <cell r="C294" t="str">
            <v>Hybrid</v>
          </cell>
        </row>
        <row r="295">
          <cell r="B295" t="str">
            <v>TX623/QL12</v>
          </cell>
          <cell r="C295" t="str">
            <v>Hybrid</v>
          </cell>
        </row>
        <row r="296">
          <cell r="B296" t="str">
            <v>TX623/QL36</v>
          </cell>
          <cell r="C296" t="str">
            <v>Hybrid</v>
          </cell>
        </row>
        <row r="297">
          <cell r="B297" t="str">
            <v>TX623/R931945-2-2</v>
          </cell>
          <cell r="C297" t="str">
            <v>Hybrid</v>
          </cell>
        </row>
        <row r="298">
          <cell r="B298" t="str">
            <v>TX623/R993396</v>
          </cell>
          <cell r="C298" t="str">
            <v>Hybrid</v>
          </cell>
        </row>
        <row r="299">
          <cell r="B299" t="str">
            <v>TX623/SC62C</v>
          </cell>
          <cell r="C299" t="str">
            <v>Hybrid</v>
          </cell>
        </row>
        <row r="300">
          <cell r="B300" t="str">
            <v>TX623/Tx7000</v>
          </cell>
          <cell r="C300" t="str">
            <v>Hybrid</v>
          </cell>
        </row>
        <row r="301">
          <cell r="B301" t="str">
            <v>TX7000</v>
          </cell>
          <cell r="C301" t="str">
            <v>Inbred</v>
          </cell>
        </row>
      </sheetData>
      <sheetData sheetId="17"/>
      <sheetData sheetId="18"/>
      <sheetData sheetId="19"/>
      <sheetData sheetId="20"/>
      <sheetData sheetId="21"/>
      <sheetData sheetId="22"/>
      <sheetData sheetId="23">
        <row r="2">
          <cell r="AE2">
            <v>-0.89919740000000015</v>
          </cell>
          <cell r="AF2">
            <v>0.554199</v>
          </cell>
        </row>
        <row r="3">
          <cell r="AE3">
            <v>-1.1789581999999998</v>
          </cell>
          <cell r="AF3">
            <v>0.66209799999999996</v>
          </cell>
        </row>
        <row r="4">
          <cell r="AE4">
            <v>-0.43182229999999988</v>
          </cell>
          <cell r="AF4">
            <v>0.82464000000000004</v>
          </cell>
        </row>
        <row r="5">
          <cell r="AE5">
            <v>-0.98387699999999978</v>
          </cell>
          <cell r="AF5">
            <v>0.88113300000000006</v>
          </cell>
        </row>
        <row r="6">
          <cell r="AE6">
            <v>-0.52689900000000001</v>
          </cell>
          <cell r="AF6">
            <v>1.10181</v>
          </cell>
        </row>
        <row r="7">
          <cell r="AE7">
            <v>-0.26881469999999985</v>
          </cell>
          <cell r="AF7">
            <v>1.15886</v>
          </cell>
        </row>
        <row r="8">
          <cell r="AE8">
            <v>-0.42587600000000014</v>
          </cell>
          <cell r="AF8">
            <v>1.1869799999999999</v>
          </cell>
        </row>
        <row r="9">
          <cell r="AE9">
            <v>-0.65530620000000006</v>
          </cell>
          <cell r="AF9">
            <v>1.2728999999999999</v>
          </cell>
        </row>
        <row r="10">
          <cell r="AE10">
            <v>-0.64981109999999997</v>
          </cell>
          <cell r="AF10">
            <v>1.30166</v>
          </cell>
        </row>
        <row r="11">
          <cell r="AE11">
            <v>-1.0595848999999999</v>
          </cell>
          <cell r="AF11">
            <v>1.3897699999999999</v>
          </cell>
        </row>
        <row r="13">
          <cell r="AE13">
            <v>-0.51748939999999988</v>
          </cell>
          <cell r="AF13">
            <v>1.4389700000000001</v>
          </cell>
        </row>
        <row r="14">
          <cell r="AE14">
            <v>-0.33410889999999993</v>
          </cell>
          <cell r="AF14">
            <v>1.4726600000000001</v>
          </cell>
        </row>
        <row r="15">
          <cell r="AE15">
            <v>-0.78595999999999999</v>
          </cell>
          <cell r="AF15">
            <v>1.4982</v>
          </cell>
        </row>
        <row r="16">
          <cell r="AE16">
            <v>-0.87914179999999997</v>
          </cell>
          <cell r="AF16">
            <v>1.5216000000000001</v>
          </cell>
        </row>
        <row r="18">
          <cell r="AE18">
            <v>-0.51296439999999999</v>
          </cell>
          <cell r="AF18">
            <v>1.5377000000000001</v>
          </cell>
        </row>
        <row r="19">
          <cell r="AE19">
            <v>-0.55329580000000034</v>
          </cell>
          <cell r="AF19">
            <v>1.65306</v>
          </cell>
        </row>
        <row r="20">
          <cell r="AE20">
            <v>-0.16751030000000022</v>
          </cell>
          <cell r="AF20">
            <v>1.66049</v>
          </cell>
        </row>
        <row r="21">
          <cell r="AE21">
            <v>-0.56754240000000022</v>
          </cell>
          <cell r="AF21">
            <v>1.66954</v>
          </cell>
        </row>
        <row r="23">
          <cell r="AE23">
            <v>-0.12864280000000017</v>
          </cell>
          <cell r="AF23">
            <v>1.7199</v>
          </cell>
        </row>
        <row r="24">
          <cell r="AE24">
            <v>-0.45408749999999998</v>
          </cell>
          <cell r="AF24">
            <v>1.76471</v>
          </cell>
        </row>
        <row r="26">
          <cell r="AE26">
            <v>-0.39705350000000017</v>
          </cell>
          <cell r="AF26">
            <v>1.78207</v>
          </cell>
        </row>
        <row r="27">
          <cell r="AE27">
            <v>-0.55982279999999984</v>
          </cell>
          <cell r="AF27">
            <v>1.7867200000000001</v>
          </cell>
        </row>
        <row r="28">
          <cell r="AE28">
            <v>-0.28231629999999996</v>
          </cell>
          <cell r="AF28">
            <v>1.81809</v>
          </cell>
        </row>
        <row r="29">
          <cell r="AE29">
            <v>-2.1696500000000007E-2</v>
          </cell>
          <cell r="AF29">
            <v>1.83049</v>
          </cell>
        </row>
        <row r="30">
          <cell r="AE30">
            <v>6.1944600000000127E-2</v>
          </cell>
          <cell r="AF30">
            <v>1.83348</v>
          </cell>
        </row>
        <row r="31">
          <cell r="AE31">
            <v>-0.30699560000000026</v>
          </cell>
          <cell r="AF31">
            <v>1.83633</v>
          </cell>
        </row>
        <row r="32">
          <cell r="AE32">
            <v>-0.11582610000000026</v>
          </cell>
          <cell r="AF32">
            <v>1.8435299999999999</v>
          </cell>
        </row>
        <row r="34">
          <cell r="AE34">
            <v>-0.12308720000000006</v>
          </cell>
          <cell r="AF34">
            <v>1.8687800000000001</v>
          </cell>
        </row>
        <row r="35">
          <cell r="AE35">
            <v>-0.28560900000000022</v>
          </cell>
          <cell r="AF35">
            <v>1.90086</v>
          </cell>
        </row>
        <row r="40">
          <cell r="AE40">
            <v>0.31497930000000007</v>
          </cell>
          <cell r="AF40">
            <v>1.91629</v>
          </cell>
        </row>
        <row r="41">
          <cell r="AE41">
            <v>-0.5170608000000001</v>
          </cell>
          <cell r="AF41">
            <v>1.9212800000000001</v>
          </cell>
        </row>
        <row r="42">
          <cell r="AE42">
            <v>-2.5859999999999772E-4</v>
          </cell>
          <cell r="AF42">
            <v>1.93814</v>
          </cell>
        </row>
        <row r="43">
          <cell r="AE43">
            <v>0.14340860000000011</v>
          </cell>
          <cell r="AF43">
            <v>1.94167</v>
          </cell>
        </row>
        <row r="44">
          <cell r="AE44">
            <v>-0.70236140000000002</v>
          </cell>
          <cell r="AF44">
            <v>1.94333</v>
          </cell>
        </row>
        <row r="45">
          <cell r="AE45">
            <v>-0.17609930000000018</v>
          </cell>
          <cell r="AF45">
            <v>1.9534400000000001</v>
          </cell>
        </row>
        <row r="46">
          <cell r="AE46">
            <v>4.9418500000000032E-2</v>
          </cell>
          <cell r="AF46">
            <v>1.95929</v>
          </cell>
        </row>
        <row r="47">
          <cell r="AE47">
            <v>0.40104610000000007</v>
          </cell>
          <cell r="AF47">
            <v>1.97251</v>
          </cell>
        </row>
        <row r="48">
          <cell r="AE48">
            <v>0.23768449999999985</v>
          </cell>
          <cell r="AF48">
            <v>1.9739199999999999</v>
          </cell>
        </row>
        <row r="49">
          <cell r="AE49">
            <v>0.22236650000000013</v>
          </cell>
          <cell r="AF49">
            <v>1.9864900000000001</v>
          </cell>
        </row>
        <row r="50">
          <cell r="AE50">
            <v>-5.0843000000000416E-3</v>
          </cell>
          <cell r="AF50">
            <v>2.03606</v>
          </cell>
        </row>
        <row r="51">
          <cell r="AE51">
            <v>0.25853799999999971</v>
          </cell>
          <cell r="AF51">
            <v>2.0491799999999998</v>
          </cell>
        </row>
        <row r="52">
          <cell r="AE52">
            <v>-8.917609999999998E-2</v>
          </cell>
          <cell r="AF52">
            <v>2.0494599999999998</v>
          </cell>
        </row>
        <row r="53">
          <cell r="AE53">
            <v>8.3019699999999919E-2</v>
          </cell>
          <cell r="AF53">
            <v>2.0496300000000001</v>
          </cell>
        </row>
        <row r="54">
          <cell r="AE54">
            <v>-0.28658500000000009</v>
          </cell>
          <cell r="AF54">
            <v>2.0793300000000001</v>
          </cell>
        </row>
        <row r="55">
          <cell r="AE55">
            <v>0.58171040000000018</v>
          </cell>
          <cell r="AF55">
            <v>2.0890900000000001</v>
          </cell>
        </row>
        <row r="56">
          <cell r="AE56">
            <v>7.8012900000000052E-2</v>
          </cell>
          <cell r="AF56">
            <v>2.09937</v>
          </cell>
        </row>
        <row r="57">
          <cell r="AE57">
            <v>-0.21438069999999998</v>
          </cell>
          <cell r="AF57">
            <v>2.1472099999999998</v>
          </cell>
        </row>
        <row r="58">
          <cell r="AE58">
            <v>0.10047389999999989</v>
          </cell>
          <cell r="AF58">
            <v>2.1635800000000001</v>
          </cell>
        </row>
        <row r="59">
          <cell r="AE59">
            <v>0.56856000000000018</v>
          </cell>
          <cell r="AF59">
            <v>2.2244100000000002</v>
          </cell>
        </row>
        <row r="60">
          <cell r="AE60">
            <v>0.30443299999999973</v>
          </cell>
          <cell r="AF60">
            <v>2.2349299999999999</v>
          </cell>
        </row>
        <row r="61">
          <cell r="AE61">
            <v>0.53955149999999996</v>
          </cell>
          <cell r="AF61">
            <v>2.2385199999999998</v>
          </cell>
        </row>
        <row r="62">
          <cell r="AE62">
            <v>0.35669720000000016</v>
          </cell>
          <cell r="AF62">
            <v>2.2417600000000002</v>
          </cell>
        </row>
        <row r="63">
          <cell r="AE63">
            <v>6.7868199999999934E-2</v>
          </cell>
          <cell r="AF63">
            <v>2.2461700000000002</v>
          </cell>
        </row>
        <row r="64">
          <cell r="AE64">
            <v>-0.39270409999999956</v>
          </cell>
          <cell r="AF64">
            <v>2.2527300000000001</v>
          </cell>
        </row>
        <row r="65">
          <cell r="AE65">
            <v>0.25911919999999999</v>
          </cell>
          <cell r="AF65">
            <v>2.2550699999999999</v>
          </cell>
        </row>
        <row r="66">
          <cell r="AE66">
            <v>0.55626230000000021</v>
          </cell>
          <cell r="AF66">
            <v>2.2629000000000001</v>
          </cell>
        </row>
        <row r="67">
          <cell r="AE67">
            <v>0.38534440000000014</v>
          </cell>
          <cell r="AF67">
            <v>2.2647300000000001</v>
          </cell>
        </row>
        <row r="68">
          <cell r="AE68">
            <v>0.56850800000000001</v>
          </cell>
          <cell r="AF68">
            <v>2.2678500000000001</v>
          </cell>
        </row>
        <row r="69">
          <cell r="AE69">
            <v>-9.0739600000000475E-2</v>
          </cell>
          <cell r="AF69">
            <v>2.2881399999999998</v>
          </cell>
        </row>
        <row r="70">
          <cell r="AE70">
            <v>0.26175740000000003</v>
          </cell>
          <cell r="AF70">
            <v>2.3477299999999999</v>
          </cell>
        </row>
        <row r="71">
          <cell r="AE71">
            <v>0.69626270000000012</v>
          </cell>
          <cell r="AF71">
            <v>2.3631600000000001</v>
          </cell>
        </row>
        <row r="72">
          <cell r="AE72">
            <v>7.4373599999999929E-2</v>
          </cell>
          <cell r="AF72">
            <v>2.3793500000000001</v>
          </cell>
        </row>
        <row r="73">
          <cell r="AE73">
            <v>0.64057330000000001</v>
          </cell>
          <cell r="AF73">
            <v>2.3798300000000001</v>
          </cell>
        </row>
        <row r="74">
          <cell r="AE74">
            <v>0.22599120000000017</v>
          </cell>
          <cell r="AF74">
            <v>2.4498600000000001</v>
          </cell>
        </row>
        <row r="75">
          <cell r="AE75">
            <v>0.52945140000000013</v>
          </cell>
          <cell r="AF75">
            <v>2.5342500000000001</v>
          </cell>
        </row>
        <row r="76">
          <cell r="AE76">
            <v>0.20378879999999988</v>
          </cell>
          <cell r="AF76">
            <v>2.5465800000000001</v>
          </cell>
        </row>
        <row r="77">
          <cell r="AE77">
            <v>0.94735739999999979</v>
          </cell>
          <cell r="AF77">
            <v>2.5975799999999998</v>
          </cell>
        </row>
        <row r="78">
          <cell r="AE78">
            <v>0.49450530000000015</v>
          </cell>
          <cell r="AF78">
            <v>2.6658599999999999</v>
          </cell>
        </row>
        <row r="79">
          <cell r="AE79">
            <v>-0.15788829999999976</v>
          </cell>
          <cell r="AF79">
            <v>2.6890200000000002</v>
          </cell>
        </row>
        <row r="80">
          <cell r="AE80">
            <v>0.96346779999999987</v>
          </cell>
          <cell r="AF80">
            <v>2.7158799999999998</v>
          </cell>
        </row>
        <row r="81">
          <cell r="AE81">
            <v>1.2650526999999998</v>
          </cell>
          <cell r="AF81">
            <v>2.7194699999999998</v>
          </cell>
        </row>
        <row r="83">
          <cell r="AE83">
            <v>0.6535369000000002</v>
          </cell>
          <cell r="AF83">
            <v>2.7564000000000002</v>
          </cell>
        </row>
        <row r="84">
          <cell r="AE84">
            <v>0.99771859999999979</v>
          </cell>
          <cell r="AF84">
            <v>2.8009599999999999</v>
          </cell>
        </row>
        <row r="85">
          <cell r="AE85">
            <v>0.78817609999999982</v>
          </cell>
          <cell r="AF85">
            <v>2.8061799999999999</v>
          </cell>
        </row>
        <row r="86">
          <cell r="AE86">
            <v>0.87894570000000005</v>
          </cell>
          <cell r="AF86">
            <v>2.8868900000000002</v>
          </cell>
        </row>
        <row r="87">
          <cell r="AE87">
            <v>-0.18318369999999984</v>
          </cell>
          <cell r="AF87">
            <v>2.90225</v>
          </cell>
        </row>
        <row r="88">
          <cell r="AE88">
            <v>1.2735396000000001</v>
          </cell>
          <cell r="AF88">
            <v>2.9815800000000001</v>
          </cell>
        </row>
        <row r="89">
          <cell r="AE89">
            <v>0.98856410000000006</v>
          </cell>
          <cell r="AF89">
            <v>3.1040100000000002</v>
          </cell>
        </row>
        <row r="90">
          <cell r="AE90">
            <v>0.38669270000000022</v>
          </cell>
          <cell r="AF90">
            <v>3.11931</v>
          </cell>
        </row>
        <row r="95">
          <cell r="AE95">
            <v>1.1607402000000002</v>
          </cell>
          <cell r="AF95">
            <v>3.6848200000000002</v>
          </cell>
        </row>
        <row r="96">
          <cell r="AE96">
            <v>2.3681421999999999</v>
          </cell>
          <cell r="AF96">
            <v>3.8601999999999999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2">
          <cell r="AI2">
            <v>126.396</v>
          </cell>
          <cell r="AJ2">
            <v>0.19475799999999999</v>
          </cell>
        </row>
        <row r="3">
          <cell r="AI3">
            <v>129.804</v>
          </cell>
          <cell r="AJ3">
            <v>0.50096099999999999</v>
          </cell>
        </row>
        <row r="4">
          <cell r="AI4">
            <v>135.61699999999999</v>
          </cell>
          <cell r="AJ4">
            <v>0.116216</v>
          </cell>
        </row>
        <row r="5">
          <cell r="AI5">
            <v>133.70099999999999</v>
          </cell>
          <cell r="AJ5">
            <v>0.79395300000000002</v>
          </cell>
        </row>
        <row r="6">
          <cell r="AI6">
            <v>159.91499999999999</v>
          </cell>
          <cell r="AJ6">
            <v>1.0381499999999999</v>
          </cell>
        </row>
        <row r="7">
          <cell r="AI7">
            <v>82.005399999999995</v>
          </cell>
          <cell r="AJ7">
            <v>0.47093600000000002</v>
          </cell>
        </row>
        <row r="8">
          <cell r="AI8">
            <v>145.87799999999999</v>
          </cell>
          <cell r="AJ8">
            <v>0.40650900000000001</v>
          </cell>
        </row>
        <row r="9">
          <cell r="AI9">
            <v>169.20400000000001</v>
          </cell>
          <cell r="AJ9">
            <v>0.38212600000000002</v>
          </cell>
        </row>
        <row r="10">
          <cell r="AI10">
            <v>149.977</v>
          </cell>
          <cell r="AJ10">
            <v>0.42700399999999999</v>
          </cell>
        </row>
        <row r="11">
          <cell r="AI11">
            <v>221.54599999999999</v>
          </cell>
          <cell r="AJ11">
            <v>1.8988499999999999</v>
          </cell>
        </row>
        <row r="13">
          <cell r="AI13">
            <v>98.8566</v>
          </cell>
          <cell r="AJ13">
            <v>0.50573400000000002</v>
          </cell>
        </row>
        <row r="14">
          <cell r="AI14">
            <v>86.954700000000003</v>
          </cell>
          <cell r="AJ14">
            <v>0.50551699999999999</v>
          </cell>
        </row>
        <row r="15">
          <cell r="AI15">
            <v>174.66300000000001</v>
          </cell>
          <cell r="AJ15">
            <v>0.80274400000000001</v>
          </cell>
        </row>
        <row r="16">
          <cell r="AI16">
            <v>163.18299999999999</v>
          </cell>
          <cell r="AJ16">
            <v>0.76944900000000005</v>
          </cell>
        </row>
        <row r="17">
          <cell r="AI17">
            <v>115.884</v>
          </cell>
          <cell r="AJ17">
            <v>0.60672700000000002</v>
          </cell>
        </row>
        <row r="18">
          <cell r="AI18">
            <v>104.74</v>
          </cell>
          <cell r="AJ18">
            <v>0.50390199999999996</v>
          </cell>
        </row>
        <row r="19">
          <cell r="AI19">
            <v>171.71</v>
          </cell>
          <cell r="AJ19">
            <v>1.8977999999999999</v>
          </cell>
        </row>
        <row r="20">
          <cell r="AI20">
            <v>52.286299999999997</v>
          </cell>
          <cell r="AJ20">
            <v>1.3855500000000001</v>
          </cell>
        </row>
        <row r="21">
          <cell r="AI21">
            <v>100.693</v>
          </cell>
          <cell r="AJ21">
            <v>0.30526700000000001</v>
          </cell>
        </row>
        <row r="22">
          <cell r="AI22">
            <v>147.846</v>
          </cell>
          <cell r="AJ22">
            <v>0.62184799999999996</v>
          </cell>
        </row>
        <row r="23">
          <cell r="AI23">
            <v>113.003</v>
          </cell>
          <cell r="AJ23">
            <v>1.9856799999999999</v>
          </cell>
        </row>
        <row r="24">
          <cell r="AI24">
            <v>148.44499999999999</v>
          </cell>
          <cell r="AJ24">
            <v>1.82264</v>
          </cell>
        </row>
        <row r="26">
          <cell r="AI26">
            <v>113.917</v>
          </cell>
          <cell r="AJ26">
            <v>1.47272</v>
          </cell>
        </row>
        <row r="27">
          <cell r="AI27">
            <v>84.492599999999996</v>
          </cell>
          <cell r="AJ27">
            <v>0.309224</v>
          </cell>
        </row>
        <row r="28">
          <cell r="AI28">
            <v>89.355999999999995</v>
          </cell>
          <cell r="AJ28">
            <v>0.56704699999999997</v>
          </cell>
        </row>
        <row r="29">
          <cell r="AI29">
            <v>74.984300000000005</v>
          </cell>
          <cell r="AJ29">
            <v>0.12609500000000001</v>
          </cell>
        </row>
        <row r="30">
          <cell r="AI30">
            <v>106.717</v>
          </cell>
          <cell r="AJ30">
            <v>5.2191899999999999E-2</v>
          </cell>
        </row>
        <row r="31">
          <cell r="AI31">
            <v>116.372</v>
          </cell>
          <cell r="AJ31">
            <v>0.303456</v>
          </cell>
        </row>
        <row r="32">
          <cell r="AI32">
            <v>162.24</v>
          </cell>
          <cell r="AJ32">
            <v>1.23939</v>
          </cell>
        </row>
        <row r="34">
          <cell r="AI34">
            <v>62.240400000000001</v>
          </cell>
          <cell r="AJ34">
            <v>0.382637</v>
          </cell>
        </row>
        <row r="35">
          <cell r="AI35">
            <v>93.590999999999994</v>
          </cell>
          <cell r="AJ35">
            <v>-0.34340599999999999</v>
          </cell>
        </row>
        <row r="36">
          <cell r="AI36">
            <v>62.384900000000002</v>
          </cell>
          <cell r="AJ36">
            <v>1.0493300000000001</v>
          </cell>
        </row>
        <row r="37">
          <cell r="AI37">
            <v>93.958699999999993</v>
          </cell>
          <cell r="AJ37">
            <v>0.47197800000000001</v>
          </cell>
        </row>
        <row r="38">
          <cell r="AI38">
            <v>41.360700000000001</v>
          </cell>
          <cell r="AJ38">
            <v>0.68120400000000003</v>
          </cell>
        </row>
        <row r="39">
          <cell r="AI39">
            <v>84.128100000000003</v>
          </cell>
          <cell r="AJ39">
            <v>0.82317700000000005</v>
          </cell>
        </row>
        <row r="40">
          <cell r="AI40">
            <v>123.11799999999999</v>
          </cell>
          <cell r="AJ40">
            <v>0.62113300000000005</v>
          </cell>
        </row>
        <row r="41">
          <cell r="AI41">
            <v>89.091300000000004</v>
          </cell>
          <cell r="AJ41">
            <v>-1.6994700000000001E-2</v>
          </cell>
        </row>
        <row r="42">
          <cell r="AI42">
            <v>190.71799999999999</v>
          </cell>
          <cell r="AJ42">
            <v>0.34956100000000001</v>
          </cell>
        </row>
        <row r="43">
          <cell r="AI43">
            <v>145.63900000000001</v>
          </cell>
          <cell r="AJ43">
            <v>0.38152000000000003</v>
          </cell>
        </row>
        <row r="44">
          <cell r="AI44">
            <v>171.82499999999999</v>
          </cell>
          <cell r="AJ44">
            <v>1.52013</v>
          </cell>
        </row>
        <row r="45">
          <cell r="AI45">
            <v>94.809799999999996</v>
          </cell>
          <cell r="AJ45">
            <v>0.20986299999999999</v>
          </cell>
        </row>
        <row r="46">
          <cell r="AI46">
            <v>157.08799999999999</v>
          </cell>
          <cell r="AJ46">
            <v>1.06965</v>
          </cell>
        </row>
        <row r="47">
          <cell r="AI47">
            <v>90.143600000000006</v>
          </cell>
          <cell r="AJ47">
            <v>1.91031</v>
          </cell>
        </row>
        <row r="48">
          <cell r="AI48">
            <v>179.51300000000001</v>
          </cell>
          <cell r="AJ48">
            <v>0.82412399999999997</v>
          </cell>
        </row>
        <row r="49">
          <cell r="AI49">
            <v>138.12100000000001</v>
          </cell>
          <cell r="AJ49">
            <v>0.21462999999999999</v>
          </cell>
        </row>
        <row r="50">
          <cell r="AI50">
            <v>75.874799999999993</v>
          </cell>
          <cell r="AJ50">
            <v>4.6975500000000003E-2</v>
          </cell>
        </row>
        <row r="51">
          <cell r="AI51">
            <v>123.113</v>
          </cell>
          <cell r="AJ51">
            <v>-7.3337100000000002E-3</v>
          </cell>
        </row>
        <row r="52">
          <cell r="AI52">
            <v>132.94399999999999</v>
          </cell>
          <cell r="AJ52">
            <v>0.81062100000000004</v>
          </cell>
        </row>
        <row r="53">
          <cell r="AI53">
            <v>114.51900000000001</v>
          </cell>
          <cell r="AJ53">
            <v>-8.5071300000000002E-2</v>
          </cell>
        </row>
        <row r="54">
          <cell r="AI54">
            <v>191.76900000000001</v>
          </cell>
          <cell r="AJ54">
            <v>1.8859399999999999</v>
          </cell>
        </row>
        <row r="55">
          <cell r="AI55">
            <v>164.833</v>
          </cell>
          <cell r="AJ55">
            <v>2.6387299999999998</v>
          </cell>
        </row>
        <row r="56">
          <cell r="AI56">
            <v>58.526000000000003</v>
          </cell>
          <cell r="AJ56">
            <v>0.86601700000000004</v>
          </cell>
        </row>
        <row r="57">
          <cell r="AI57">
            <v>130.58099999999999</v>
          </cell>
          <cell r="AJ57">
            <v>0.74617199999999995</v>
          </cell>
        </row>
        <row r="58">
          <cell r="AI58">
            <v>175.48099999999999</v>
          </cell>
          <cell r="AJ58">
            <v>1.99403</v>
          </cell>
        </row>
        <row r="59">
          <cell r="AI59">
            <v>258.24299999999999</v>
          </cell>
          <cell r="AJ59">
            <v>1.8258000000000001</v>
          </cell>
        </row>
        <row r="60">
          <cell r="AI60">
            <v>106.804</v>
          </cell>
          <cell r="AJ60">
            <v>1.07087</v>
          </cell>
        </row>
        <row r="61">
          <cell r="AI61">
            <v>121.464</v>
          </cell>
          <cell r="AJ61">
            <v>0.22243399999999999</v>
          </cell>
        </row>
        <row r="62">
          <cell r="AI62">
            <v>74.974900000000005</v>
          </cell>
          <cell r="AJ62">
            <v>6.5931699999999996E-2</v>
          </cell>
        </row>
        <row r="63">
          <cell r="AI63">
            <v>130.202</v>
          </cell>
          <cell r="AJ63">
            <v>0.81569800000000003</v>
          </cell>
        </row>
        <row r="64">
          <cell r="AI64">
            <v>90.5274</v>
          </cell>
          <cell r="AJ64">
            <v>0.75692800000000005</v>
          </cell>
        </row>
        <row r="65">
          <cell r="AI65">
            <v>121.711</v>
          </cell>
          <cell r="AJ65">
            <v>0.66082799999999997</v>
          </cell>
        </row>
        <row r="66">
          <cell r="AI66">
            <v>182.631</v>
          </cell>
          <cell r="AJ66">
            <v>0.66225800000000001</v>
          </cell>
        </row>
        <row r="67">
          <cell r="AI67">
            <v>100.28100000000001</v>
          </cell>
          <cell r="AJ67">
            <v>0.30505500000000002</v>
          </cell>
        </row>
        <row r="68">
          <cell r="AI68">
            <v>40.913800000000002</v>
          </cell>
          <cell r="AJ68">
            <v>7.5175400000000003E-2</v>
          </cell>
        </row>
        <row r="69">
          <cell r="AI69">
            <v>113.682</v>
          </cell>
          <cell r="AJ69">
            <v>2.36226</v>
          </cell>
        </row>
        <row r="70">
          <cell r="AI70">
            <v>60.423400000000001</v>
          </cell>
          <cell r="AJ70">
            <v>0.76613299999999995</v>
          </cell>
        </row>
        <row r="71">
          <cell r="AI71">
            <v>125.187</v>
          </cell>
          <cell r="AJ71">
            <v>6.7586900000000005E-2</v>
          </cell>
        </row>
        <row r="72">
          <cell r="AI72">
            <v>87.4679</v>
          </cell>
          <cell r="AJ72">
            <v>1.3041199999999999</v>
          </cell>
        </row>
        <row r="73">
          <cell r="AI73">
            <v>79.247299999999996</v>
          </cell>
          <cell r="AJ73">
            <v>0.80150200000000005</v>
          </cell>
        </row>
        <row r="74">
          <cell r="AI74">
            <v>201.22499999999999</v>
          </cell>
          <cell r="AJ74">
            <v>1.7192499999999999</v>
          </cell>
        </row>
        <row r="75">
          <cell r="AI75">
            <v>170.22</v>
          </cell>
          <cell r="AJ75">
            <v>0.10924300000000001</v>
          </cell>
        </row>
        <row r="76">
          <cell r="AI76">
            <v>97.6631</v>
          </cell>
          <cell r="AJ76">
            <v>0.51948099999999997</v>
          </cell>
        </row>
        <row r="77">
          <cell r="AI77">
            <v>173.17400000000001</v>
          </cell>
          <cell r="AJ77">
            <v>1.16503</v>
          </cell>
        </row>
        <row r="78">
          <cell r="AI78">
            <v>184.44900000000001</v>
          </cell>
          <cell r="AJ78">
            <v>1.69173</v>
          </cell>
        </row>
        <row r="79">
          <cell r="AI79">
            <v>132.62799999999999</v>
          </cell>
          <cell r="AJ79">
            <v>1.9560599999999999</v>
          </cell>
        </row>
        <row r="80">
          <cell r="AI80">
            <v>108.974</v>
          </cell>
          <cell r="AJ80">
            <v>-0.13123699999999999</v>
          </cell>
        </row>
        <row r="81">
          <cell r="AI81">
            <v>224.76599999999999</v>
          </cell>
          <cell r="AJ81">
            <v>2.0167999999999999</v>
          </cell>
        </row>
        <row r="83">
          <cell r="AI83">
            <v>111.379</v>
          </cell>
          <cell r="AJ83">
            <v>1.3825099999999999</v>
          </cell>
        </row>
        <row r="84">
          <cell r="AI84">
            <v>111.21899999999999</v>
          </cell>
          <cell r="AJ84">
            <v>1.2597799999999999</v>
          </cell>
        </row>
        <row r="85">
          <cell r="AI85">
            <v>61.013599999999997</v>
          </cell>
          <cell r="AJ85">
            <v>0.835032</v>
          </cell>
        </row>
        <row r="86">
          <cell r="AI86">
            <v>61.425800000000002</v>
          </cell>
          <cell r="AJ86">
            <v>2.8413300000000001</v>
          </cell>
        </row>
        <row r="87">
          <cell r="AI87">
            <v>111.666</v>
          </cell>
          <cell r="AJ87">
            <v>1.02616</v>
          </cell>
        </row>
        <row r="88">
          <cell r="AI88">
            <v>151.97800000000001</v>
          </cell>
          <cell r="AJ88">
            <v>1.45451</v>
          </cell>
        </row>
        <row r="89">
          <cell r="AI89">
            <v>100.95</v>
          </cell>
          <cell r="AJ89">
            <v>1.51986</v>
          </cell>
        </row>
        <row r="90">
          <cell r="AI90">
            <v>165.68799999999999</v>
          </cell>
          <cell r="AJ90">
            <v>2.03478</v>
          </cell>
        </row>
        <row r="91">
          <cell r="AI91">
            <v>73.584400000000002</v>
          </cell>
          <cell r="AJ91">
            <v>1.17171</v>
          </cell>
        </row>
        <row r="92">
          <cell r="AI92">
            <v>60.139099999999999</v>
          </cell>
          <cell r="AJ92">
            <v>1.1688099999999999</v>
          </cell>
        </row>
        <row r="93">
          <cell r="AI93">
            <v>111.74</v>
          </cell>
          <cell r="AJ93">
            <v>1.0289600000000001</v>
          </cell>
        </row>
        <row r="94">
          <cell r="AI94">
            <v>106.476</v>
          </cell>
          <cell r="AJ94">
            <v>0.72127799999999997</v>
          </cell>
        </row>
        <row r="95">
          <cell r="AI95">
            <v>118.803</v>
          </cell>
          <cell r="AJ95">
            <v>1.5437000000000001</v>
          </cell>
        </row>
        <row r="96">
          <cell r="AI96">
            <v>143.00399999999999</v>
          </cell>
          <cell r="AJ96">
            <v>1.10904</v>
          </cell>
        </row>
        <row r="97">
          <cell r="AI97">
            <v>106.679</v>
          </cell>
          <cell r="AJ97">
            <v>0.96813300000000002</v>
          </cell>
        </row>
        <row r="98">
          <cell r="AI98">
            <v>169.38200000000001</v>
          </cell>
          <cell r="AJ98">
            <v>1.64114</v>
          </cell>
        </row>
        <row r="100">
          <cell r="AI100">
            <v>132.87799999999999</v>
          </cell>
          <cell r="AJ100">
            <v>0.85220200000000002</v>
          </cell>
        </row>
        <row r="101">
          <cell r="AI101">
            <v>116.67700000000001</v>
          </cell>
          <cell r="AJ101">
            <v>1.57673</v>
          </cell>
        </row>
        <row r="102">
          <cell r="AI102">
            <v>256.67899999999997</v>
          </cell>
          <cell r="AJ102">
            <v>2.43214</v>
          </cell>
        </row>
        <row r="103">
          <cell r="AI103">
            <v>391.39299999999997</v>
          </cell>
          <cell r="AJ103">
            <v>1.8723000000000001</v>
          </cell>
        </row>
        <row r="104">
          <cell r="AI104">
            <v>218.114</v>
          </cell>
          <cell r="AJ104">
            <v>2.2256300000000002</v>
          </cell>
        </row>
        <row r="105">
          <cell r="AI105">
            <v>289.24700000000001</v>
          </cell>
          <cell r="AJ105">
            <v>2.8463500000000002</v>
          </cell>
        </row>
        <row r="106">
          <cell r="AI106">
            <v>241.30799999999999</v>
          </cell>
          <cell r="AJ106">
            <v>2.56629</v>
          </cell>
        </row>
        <row r="107">
          <cell r="AI107">
            <v>263.43299999999999</v>
          </cell>
          <cell r="AJ107">
            <v>2.4059300000000001</v>
          </cell>
        </row>
        <row r="108">
          <cell r="AI108">
            <v>314.53899999999999</v>
          </cell>
          <cell r="AJ108">
            <v>2.3617499999999998</v>
          </cell>
        </row>
        <row r="109">
          <cell r="AI109">
            <v>261.92500000000001</v>
          </cell>
          <cell r="AJ109">
            <v>1.95051</v>
          </cell>
        </row>
        <row r="110">
          <cell r="AI110">
            <v>373.91</v>
          </cell>
          <cell r="AJ110">
            <v>2.1143000000000001</v>
          </cell>
        </row>
        <row r="111">
          <cell r="AI111">
            <v>275.69499999999999</v>
          </cell>
          <cell r="AJ111">
            <v>3.1905399999999999</v>
          </cell>
        </row>
        <row r="113">
          <cell r="AI113">
            <v>246.76300000000001</v>
          </cell>
          <cell r="AJ113">
            <v>2.3955500000000001</v>
          </cell>
        </row>
        <row r="114">
          <cell r="AI114">
            <v>261.87700000000001</v>
          </cell>
          <cell r="AJ114">
            <v>2.7589399999999999</v>
          </cell>
        </row>
        <row r="115">
          <cell r="AI115">
            <v>299.47000000000003</v>
          </cell>
          <cell r="AJ115">
            <v>1.97821</v>
          </cell>
        </row>
        <row r="116">
          <cell r="AI116">
            <v>348.404</v>
          </cell>
          <cell r="AJ116">
            <v>2.1417799999999998</v>
          </cell>
        </row>
        <row r="117">
          <cell r="AI117">
            <v>283.45100000000002</v>
          </cell>
          <cell r="AJ117">
            <v>2.1822499999999998</v>
          </cell>
        </row>
        <row r="118">
          <cell r="AI118">
            <v>310.86500000000001</v>
          </cell>
          <cell r="AJ118">
            <v>2.2842600000000002</v>
          </cell>
        </row>
        <row r="119">
          <cell r="AI119">
            <v>244.929</v>
          </cell>
          <cell r="AJ119">
            <v>2.9803199999999999</v>
          </cell>
        </row>
        <row r="120">
          <cell r="AI120">
            <v>205.93299999999999</v>
          </cell>
          <cell r="AJ120">
            <v>2.97058</v>
          </cell>
        </row>
        <row r="121">
          <cell r="AI121">
            <v>274.24700000000001</v>
          </cell>
          <cell r="AJ121">
            <v>2.0909499999999999</v>
          </cell>
        </row>
        <row r="122">
          <cell r="AI122">
            <v>282.91899999999998</v>
          </cell>
          <cell r="AJ122">
            <v>2.5686599999999999</v>
          </cell>
        </row>
        <row r="123">
          <cell r="AI123">
            <v>277.733</v>
          </cell>
          <cell r="AJ123">
            <v>2.8315600000000001</v>
          </cell>
        </row>
        <row r="124">
          <cell r="AI124">
            <v>223.518</v>
          </cell>
          <cell r="AJ124">
            <v>3.1310199999999999</v>
          </cell>
        </row>
        <row r="126">
          <cell r="AI126">
            <v>262.20100000000002</v>
          </cell>
          <cell r="AJ126">
            <v>3.3765499999999999</v>
          </cell>
        </row>
        <row r="127">
          <cell r="AI127">
            <v>248.33600000000001</v>
          </cell>
          <cell r="AJ127">
            <v>2.1115699999999999</v>
          </cell>
        </row>
        <row r="128">
          <cell r="AI128">
            <v>297.29599999999999</v>
          </cell>
          <cell r="AJ128">
            <v>2.6556199999999999</v>
          </cell>
        </row>
        <row r="129">
          <cell r="AI129">
            <v>353.16800000000001</v>
          </cell>
          <cell r="AJ129">
            <v>2.0981399999999999</v>
          </cell>
        </row>
        <row r="130">
          <cell r="AI130">
            <v>232.16800000000001</v>
          </cell>
          <cell r="AJ130">
            <v>2.2617799999999999</v>
          </cell>
        </row>
        <row r="131">
          <cell r="AI131">
            <v>310.59100000000001</v>
          </cell>
          <cell r="AJ131">
            <v>2.306</v>
          </cell>
        </row>
        <row r="132">
          <cell r="AI132">
            <v>306.76499999999999</v>
          </cell>
          <cell r="AJ132">
            <v>2.5491799999999998</v>
          </cell>
        </row>
        <row r="134">
          <cell r="AI134">
            <v>211.58799999999999</v>
          </cell>
          <cell r="AJ134">
            <v>2.6170900000000001</v>
          </cell>
        </row>
        <row r="135">
          <cell r="AI135">
            <v>167.41200000000001</v>
          </cell>
          <cell r="AJ135">
            <v>0.80469299999999999</v>
          </cell>
        </row>
        <row r="136">
          <cell r="AI136">
            <v>216.28200000000001</v>
          </cell>
          <cell r="AJ136">
            <v>2.4095399999999998</v>
          </cell>
        </row>
        <row r="137">
          <cell r="AI137">
            <v>267.38200000000001</v>
          </cell>
          <cell r="AJ137">
            <v>2.03315</v>
          </cell>
        </row>
        <row r="138">
          <cell r="AI138">
            <v>182.93199999999999</v>
          </cell>
          <cell r="AJ138">
            <v>2.4710399999999999</v>
          </cell>
        </row>
        <row r="139">
          <cell r="AI139">
            <v>258.346</v>
          </cell>
          <cell r="AJ139">
            <v>2.4291</v>
          </cell>
        </row>
        <row r="140">
          <cell r="AI140">
            <v>291.02300000000002</v>
          </cell>
          <cell r="AJ140">
            <v>2.1416900000000001</v>
          </cell>
        </row>
        <row r="141">
          <cell r="AI141">
            <v>221.923</v>
          </cell>
          <cell r="AJ141">
            <v>1.39408</v>
          </cell>
        </row>
        <row r="142">
          <cell r="AI142">
            <v>319.322</v>
          </cell>
          <cell r="AJ142">
            <v>2.0052699999999999</v>
          </cell>
        </row>
        <row r="143">
          <cell r="AI143">
            <v>295.40199999999999</v>
          </cell>
          <cell r="AJ143">
            <v>1.9875700000000001</v>
          </cell>
        </row>
        <row r="144">
          <cell r="AI144">
            <v>321.62599999999998</v>
          </cell>
          <cell r="AJ144">
            <v>2.7889499999999998</v>
          </cell>
        </row>
        <row r="145">
          <cell r="AI145">
            <v>237.80600000000001</v>
          </cell>
          <cell r="AJ145">
            <v>2.0071099999999999</v>
          </cell>
        </row>
        <row r="146">
          <cell r="AI146">
            <v>273.56</v>
          </cell>
          <cell r="AJ146">
            <v>2.1614300000000002</v>
          </cell>
        </row>
        <row r="147">
          <cell r="AI147">
            <v>524.27800000000002</v>
          </cell>
          <cell r="AJ147">
            <v>3.7318600000000002</v>
          </cell>
        </row>
        <row r="148">
          <cell r="AI148">
            <v>318.99299999999999</v>
          </cell>
          <cell r="AJ148">
            <v>2.4088699999999998</v>
          </cell>
        </row>
        <row r="149">
          <cell r="AI149">
            <v>262.096</v>
          </cell>
          <cell r="AJ149">
            <v>2.28579</v>
          </cell>
        </row>
        <row r="150">
          <cell r="AI150">
            <v>183.488</v>
          </cell>
          <cell r="AJ150">
            <v>0.81038299999999996</v>
          </cell>
        </row>
        <row r="151">
          <cell r="AI151">
            <v>410.21899999999999</v>
          </cell>
          <cell r="AJ151">
            <v>1.74868</v>
          </cell>
        </row>
        <row r="152">
          <cell r="AI152">
            <v>357.029</v>
          </cell>
          <cell r="AJ152">
            <v>2.7424300000000001</v>
          </cell>
        </row>
        <row r="153">
          <cell r="AI153">
            <v>253.608</v>
          </cell>
          <cell r="AJ153">
            <v>1.0803199999999999</v>
          </cell>
        </row>
        <row r="154">
          <cell r="AI154">
            <v>296.27300000000002</v>
          </cell>
          <cell r="AJ154">
            <v>2.7101600000000001</v>
          </cell>
        </row>
        <row r="155">
          <cell r="AI155">
            <v>537.29100000000005</v>
          </cell>
          <cell r="AJ155">
            <v>4.4761600000000001</v>
          </cell>
        </row>
        <row r="156">
          <cell r="AI156">
            <v>297.42899999999997</v>
          </cell>
          <cell r="AJ156">
            <v>2.7124100000000002</v>
          </cell>
        </row>
        <row r="157">
          <cell r="AI157">
            <v>238.18899999999999</v>
          </cell>
          <cell r="AJ157">
            <v>2.3506300000000002</v>
          </cell>
        </row>
        <row r="158">
          <cell r="AI158">
            <v>588.90599999999995</v>
          </cell>
          <cell r="AJ158">
            <v>4.2531699999999999</v>
          </cell>
        </row>
        <row r="159">
          <cell r="AI159">
            <v>358.35500000000002</v>
          </cell>
          <cell r="AJ159">
            <v>2.5240499999999999</v>
          </cell>
        </row>
        <row r="160">
          <cell r="AI160">
            <v>283.08800000000002</v>
          </cell>
          <cell r="AJ160">
            <v>2.2824399999999998</v>
          </cell>
        </row>
        <row r="161">
          <cell r="AI161">
            <v>348.61200000000002</v>
          </cell>
          <cell r="AJ161">
            <v>3.1408700000000001</v>
          </cell>
        </row>
        <row r="162">
          <cell r="AI162">
            <v>219.51</v>
          </cell>
          <cell r="AJ162">
            <v>1.82874</v>
          </cell>
        </row>
        <row r="163">
          <cell r="AI163">
            <v>234.03399999999999</v>
          </cell>
          <cell r="AJ163">
            <v>2.10365</v>
          </cell>
        </row>
        <row r="164">
          <cell r="AI164">
            <v>356.26600000000002</v>
          </cell>
          <cell r="AJ164">
            <v>2.7832300000000001</v>
          </cell>
        </row>
        <row r="165">
          <cell r="AI165">
            <v>314.2</v>
          </cell>
          <cell r="AJ165">
            <v>2.8863599999999998</v>
          </cell>
        </row>
        <row r="166">
          <cell r="AI166">
            <v>457.17399999999998</v>
          </cell>
          <cell r="AJ166">
            <v>2.5931199999999999</v>
          </cell>
        </row>
        <row r="167">
          <cell r="AI167">
            <v>308.94499999999999</v>
          </cell>
          <cell r="AJ167">
            <v>2.5366900000000001</v>
          </cell>
        </row>
        <row r="168">
          <cell r="AI168">
            <v>109.682</v>
          </cell>
          <cell r="AJ168">
            <v>0.63090400000000002</v>
          </cell>
        </row>
        <row r="169">
          <cell r="AI169">
            <v>299.75700000000001</v>
          </cell>
          <cell r="AJ169">
            <v>4.4337499999999999</v>
          </cell>
        </row>
        <row r="170">
          <cell r="AI170">
            <v>257.32100000000003</v>
          </cell>
          <cell r="AJ170">
            <v>2.2845300000000002</v>
          </cell>
        </row>
        <row r="171">
          <cell r="AI171">
            <v>239.94300000000001</v>
          </cell>
          <cell r="AJ171">
            <v>1.57978</v>
          </cell>
        </row>
        <row r="172">
          <cell r="AI172">
            <v>329.57299999999998</v>
          </cell>
          <cell r="AJ172">
            <v>4.0779100000000001</v>
          </cell>
        </row>
        <row r="173">
          <cell r="AI173">
            <v>226.22300000000001</v>
          </cell>
          <cell r="AJ173">
            <v>2.9628399999999999</v>
          </cell>
        </row>
        <row r="174">
          <cell r="AI174">
            <v>465.95800000000003</v>
          </cell>
          <cell r="AJ174">
            <v>3.1390199999999999</v>
          </cell>
        </row>
        <row r="175">
          <cell r="AI175">
            <v>377.34800000000001</v>
          </cell>
          <cell r="AJ175">
            <v>2.34781</v>
          </cell>
        </row>
        <row r="176">
          <cell r="AI176">
            <v>288.16000000000003</v>
          </cell>
          <cell r="AJ176">
            <v>2.0460099999999999</v>
          </cell>
        </row>
        <row r="177">
          <cell r="AI177">
            <v>325.98099999999999</v>
          </cell>
          <cell r="AJ177">
            <v>1.7997099999999999</v>
          </cell>
        </row>
        <row r="178">
          <cell r="AI178">
            <v>286.26400000000001</v>
          </cell>
          <cell r="AJ178">
            <v>4.7990899999999996</v>
          </cell>
        </row>
        <row r="179">
          <cell r="AI179">
            <v>262.476</v>
          </cell>
          <cell r="AJ179">
            <v>3.9177499999999998</v>
          </cell>
        </row>
        <row r="180">
          <cell r="AI180">
            <v>321.209</v>
          </cell>
          <cell r="AJ180">
            <v>1.47281</v>
          </cell>
        </row>
        <row r="181">
          <cell r="AI181">
            <v>476.53699999999998</v>
          </cell>
          <cell r="AJ181">
            <v>2.7611400000000001</v>
          </cell>
        </row>
        <row r="183">
          <cell r="AI183">
            <v>235.745</v>
          </cell>
          <cell r="AJ183">
            <v>2.8026900000000001</v>
          </cell>
        </row>
        <row r="184">
          <cell r="AI184">
            <v>246.42099999999999</v>
          </cell>
          <cell r="AJ184">
            <v>2.3286500000000001</v>
          </cell>
        </row>
        <row r="185">
          <cell r="AI185">
            <v>207.37700000000001</v>
          </cell>
          <cell r="AJ185">
            <v>2.1981000000000002</v>
          </cell>
        </row>
        <row r="186">
          <cell r="AI186">
            <v>244.28100000000001</v>
          </cell>
          <cell r="AJ186">
            <v>4.3986400000000003</v>
          </cell>
        </row>
        <row r="187">
          <cell r="AI187">
            <v>484.48899999999998</v>
          </cell>
          <cell r="AJ187">
            <v>5.1005000000000003</v>
          </cell>
        </row>
        <row r="188">
          <cell r="AI188">
            <v>357.40300000000002</v>
          </cell>
          <cell r="AJ188">
            <v>2.6631300000000002</v>
          </cell>
        </row>
        <row r="189">
          <cell r="AI189">
            <v>400.23399999999998</v>
          </cell>
          <cell r="AJ189">
            <v>4.0482199999999997</v>
          </cell>
        </row>
        <row r="190">
          <cell r="AI190">
            <v>304.98</v>
          </cell>
          <cell r="AJ190">
            <v>2.8262200000000002</v>
          </cell>
        </row>
        <row r="191">
          <cell r="AI191">
            <v>189.02199999999999</v>
          </cell>
          <cell r="AJ191">
            <v>2.9818500000000001</v>
          </cell>
        </row>
        <row r="192">
          <cell r="AI192">
            <v>237.131</v>
          </cell>
          <cell r="AJ192">
            <v>3.1003599999999998</v>
          </cell>
        </row>
        <row r="193">
          <cell r="AI193">
            <v>284.24599999999998</v>
          </cell>
          <cell r="AJ193">
            <v>2.7386200000000001</v>
          </cell>
        </row>
        <row r="194">
          <cell r="AI194">
            <v>257.73700000000002</v>
          </cell>
          <cell r="AJ194">
            <v>2.16215</v>
          </cell>
        </row>
        <row r="195">
          <cell r="AI195">
            <v>191.983</v>
          </cell>
          <cell r="AJ195">
            <v>3.1238199999999998</v>
          </cell>
        </row>
        <row r="196">
          <cell r="AI196">
            <v>293.233</v>
          </cell>
          <cell r="AJ196">
            <v>2.31846</v>
          </cell>
        </row>
        <row r="197">
          <cell r="AI197">
            <v>239.60900000000001</v>
          </cell>
          <cell r="AJ197">
            <v>2.3256700000000001</v>
          </cell>
        </row>
        <row r="198">
          <cell r="AI198">
            <v>294.38200000000001</v>
          </cell>
          <cell r="AJ198">
            <v>3.3435000000000001</v>
          </cell>
        </row>
        <row r="200">
          <cell r="AI200">
            <v>215.029</v>
          </cell>
          <cell r="AJ200">
            <v>2.6008599999999999</v>
          </cell>
        </row>
        <row r="201">
          <cell r="AI201">
            <v>255.779</v>
          </cell>
          <cell r="AJ201">
            <v>3.5593599999999999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k Van Oosterom" refreshedDate="41922.479151736108" createdVersion="4" refreshedVersion="4" minRefreshableVersion="3" recordCount="252">
  <cacheSource type="worksheet">
    <worksheetSource ref="A18:V270" sheet="Data_BLUE_Fig3"/>
  </cacheSource>
  <cacheFields count="22">
    <cacheField name="Site" numFmtId="0">
      <sharedItems count="3">
        <s v="Exp 1"/>
        <s v="Exp 2"/>
        <s v="Exp 3"/>
      </sharedItems>
    </cacheField>
    <cacheField name="Genotype" numFmtId="0">
      <sharedItems count="84">
        <s v="Tx2536"/>
        <s v="MR Buster"/>
        <s v="R999110"/>
        <s v="TX623"/>
        <s v="SC56-14E"/>
        <s v="QL36"/>
        <s v="A1*F_QL33/R993396"/>
        <s v="SC23"/>
        <s v="Karper 669"/>
        <s v="A1*F_B923296/SC56-14E"/>
        <s v="A1*F_QL33/QL36"/>
        <s v="MP531"/>
        <s v="R890562"/>
        <s v="A1*F_QL33/SC56-14E"/>
        <s v="SC103-14E"/>
        <s v="SC170-6-8"/>
        <s v="TX623/R993396"/>
        <s v="TX7000"/>
        <s v="TX623/QL12"/>
        <s v="ICSV745"/>
        <s v="Tx430"/>
        <s v="A1*F_QL33/Tx7000"/>
        <s v="Tx2895"/>
        <s v="A1*F_QL33/R9188"/>
        <s v="SC636-6"/>
        <s v="Rio"/>
        <s v="SC999"/>
        <s v="A35/SC56-14E"/>
        <s v="SC111-14E"/>
        <s v="TX623/QL36"/>
        <s v="R9188"/>
        <s v="ISCV400"/>
        <s v="A1*F_B923296/QL36"/>
        <s v="Tx2737"/>
        <s v="TX623/R931945-2-2"/>
        <s v="QL12"/>
        <s v="TX623/Tx7000"/>
        <s v="TAM422"/>
        <s v="KS115"/>
        <s v="R9733"/>
        <s v="Malisor 84-7"/>
        <s v="A1*F_B963676/R986087-2-4-1"/>
        <s v="RS29"/>
        <s v="A1*F_B923296/QL12"/>
        <s v="R999197"/>
        <s v="R993396"/>
        <s v="QL33"/>
        <s v="R999017"/>
        <s v="R999003"/>
        <s v="B010054/R03132-74"/>
        <s v="A35/QL36"/>
        <s v="SC108C"/>
        <s v="A1*F_B923296/Tx7000"/>
        <s v="A1*F_B963676/F6_R03132-74"/>
        <s v="A1*F_QL33/QL12"/>
        <s v="A1*8_B012223/R986087-2-4-1"/>
        <s v="A1*F_B923296/R9188"/>
        <s v="A1*F_B923296/R993396"/>
        <s v="A1*F_B923296/R931945-2-2"/>
        <s v="A35/Tx7000"/>
        <s v="A1*F_B923296/R986087-2-4-1"/>
        <s v="Dorado"/>
        <s v="B923296"/>
        <s v="A35/QL12"/>
        <s v="A1*F_QL33/R931945-2-2"/>
        <s v="R999066"/>
        <s v="A35/R993396"/>
        <s v="R931945-2-2"/>
        <s v="LR2490-3"/>
        <s v="IS 8525"/>
        <s v="A1*8_B010054/R993396"/>
        <s v="A35/R9188"/>
        <s v="A1*F_A35/R986087-2-4-1"/>
        <s v="SC1075-8"/>
        <s v="R999081"/>
        <s v="R999218"/>
        <s v="R9403463-2-1"/>
        <s v="A35/R931945-2-2"/>
        <s v="LR9198"/>
        <s v="M35-1"/>
        <s v="B35"/>
        <s v="MLT135"/>
        <s v="SC35C"/>
        <s v="Ai4"/>
      </sharedItems>
    </cacheField>
    <cacheField name="Type" numFmtId="0">
      <sharedItems/>
    </cacheField>
    <cacheField name="ALL" numFmtId="0">
      <sharedItems containsSemiMixedTypes="0" containsString="0" containsNumber="1" minValue="22.0335" maxValue="54.8872"/>
    </cacheField>
    <cacheField name="ALW" numFmtId="0">
      <sharedItems containsSemiMixedTypes="0" containsString="0" containsNumber="1" minValue="2.7629800000000002" maxValue="5.5804099999999996"/>
    </cacheField>
    <cacheField name="Basal tillers" numFmtId="0">
      <sharedItems containsSemiMixedTypes="0" containsString="0" containsNumber="1" minValue="-0.36254399999999998" maxValue="3.9604200000000001"/>
    </cacheField>
    <cacheField name="DTA" numFmtId="0">
      <sharedItems containsSemiMixedTypes="0" containsString="0" containsNumber="1" minValue="52.7789" maxValue="76.281899999999993"/>
    </cacheField>
    <cacheField name="ID" numFmtId="0">
      <sharedItems containsSemiMixedTypes="0" containsString="0" containsNumber="1" minValue="12.011100000000001" maxValue="26.961400000000001"/>
    </cacheField>
    <cacheField name="Inf_L" numFmtId="0">
      <sharedItems containsSemiMixedTypes="0" containsString="0" containsNumber="1" minValue="15.835699999999999" maxValue="41.717599999999997"/>
    </cacheField>
    <cacheField name="LA5" numFmtId="0">
      <sharedItems containsSemiMixedTypes="0" containsString="0" containsNumber="1" minValue="9.6839399999999998" maxValue="53.750500000000002"/>
    </cacheField>
    <cacheField name="LL5" numFmtId="0">
      <sharedItems containsSemiMixedTypes="0" containsString="0" containsNumber="1" minValue="9.7368799999999993" maxValue="35.838099999999997"/>
    </cacheField>
    <cacheField name="LL7" numFmtId="0">
      <sharedItems containsSemiMixedTypes="0" containsString="0" containsNumber="1" minValue="20.677399999999999" maxValue="54.4131"/>
    </cacheField>
    <cacheField name="LL9" numFmtId="0">
      <sharedItems containsSemiMixedTypes="0" containsString="0" containsNumber="1" minValue="32.1387" maxValue="75.018199999999993"/>
    </cacheField>
    <cacheField name="LLIR" numFmtId="0">
      <sharedItems containsSemiMixedTypes="0" containsString="0" containsNumber="1" minValue="4.26823" maxValue="11.023400000000001"/>
    </cacheField>
    <cacheField name="LW5" numFmtId="0">
      <sharedItems containsSemiMixedTypes="0" containsString="0" containsNumber="1" minValue="0.93070399999999998" maxValue="3.0700400000000001"/>
    </cacheField>
    <cacheField name="LW7" numFmtId="0">
      <sharedItems containsSemiMixedTypes="0" containsString="0" containsNumber="1" minValue="2.7338200000000001" maxValue="5.6706200000000004"/>
    </cacheField>
    <cacheField name="LW9" numFmtId="0">
      <sharedItems containsSemiMixedTypes="0" containsString="0" containsNumber="1" minValue="4.5120800000000001" maxValue="8.4645899999999994"/>
    </cacheField>
    <cacheField name="LWIR" numFmtId="0">
      <sharedItems containsSemiMixedTypes="0" containsString="0" containsNumber="1" minValue="0.71182599999999996" maxValue="1.47767"/>
    </cacheField>
    <cacheField name="PHT_B_FL" numFmtId="0">
      <sharedItems containsSemiMixedTypes="0" containsString="0" containsNumber="1" minValue="48.2224" maxValue="244.983"/>
    </cacheField>
    <cacheField name="PHT_B_Inf" numFmtId="0">
      <sharedItems containsSemiMixedTypes="0" containsString="0" containsNumber="1" minValue="44.565899999999999" maxValue="267.45"/>
    </cacheField>
    <cacheField name="Phylochron" numFmtId="0">
      <sharedItems containsSemiMixedTypes="0" containsString="0" containsNumber="1" minValue="32.546799999999998" maxValue="56.797199999999997"/>
    </cacheField>
    <cacheField name="PTT" numFmtId="0">
      <sharedItems containsSemiMixedTypes="0" containsString="0" containsNumber="1" minValue="-0.75200800000000001" maxValue="2.880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">
  <r>
    <x v="0"/>
    <x v="0"/>
    <s v="Inbred"/>
    <n v="45.810600000000001"/>
    <n v="3.38049"/>
    <n v="2.6358999999999999"/>
    <n v="64.325800000000001"/>
    <n v="15.246"/>
    <n v="26.411200000000001"/>
    <n v="22.255299999999998"/>
    <n v="24.788599999999999"/>
    <n v="45.400500000000001"/>
    <n v="66.917000000000002"/>
    <n v="10.4443"/>
    <n v="1.2662500000000001"/>
    <n v="3.3045100000000001"/>
    <n v="5.5536700000000003"/>
    <n v="1.07043"/>
    <n v="65.968199999999996"/>
    <n v="80.782499999999999"/>
    <n v="49.1145"/>
    <n v="2.4241100000000002"/>
  </r>
  <r>
    <x v="0"/>
    <x v="1"/>
    <s v="Commercial"/>
    <n v="49.482599999999998"/>
    <n v="3.9453900000000002"/>
    <n v="2.0067499999999998"/>
    <n v="56.872300000000003"/>
    <n v="15.6792"/>
    <n v="27.551200000000001"/>
    <n v="38.111400000000003"/>
    <n v="32.858800000000002"/>
    <n v="49.823"/>
    <n v="65.807199999999995"/>
    <n v="8.2269000000000005"/>
    <n v="1.7104900000000001"/>
    <n v="3.9776400000000001"/>
    <n v="6.1631499999999999"/>
    <n v="1.11147"/>
    <n v="65.919200000000004"/>
    <n v="87.358099999999993"/>
    <n v="47.981499999999997"/>
    <n v="1.19618"/>
  </r>
  <r>
    <x v="0"/>
    <x v="2"/>
    <s v="Inbred"/>
    <n v="43.164299999999997"/>
    <n v="3.2979799999999999"/>
    <n v="2.2872599999999998"/>
    <n v="66.192999999999998"/>
    <n v="13.1501"/>
    <n v="21.7179"/>
    <n v="25.926400000000001"/>
    <n v="23.293600000000001"/>
    <n v="42.860199999999999"/>
    <n v="63.302700000000002"/>
    <n v="9.9647000000000006"/>
    <n v="1.5278700000000001"/>
    <n v="3.3233100000000002"/>
    <n v="5.0374400000000001"/>
    <n v="0.87890299999999999"/>
    <n v="84.802800000000005"/>
    <n v="104.928"/>
    <n v="53.145000000000003"/>
    <n v="1.7247300000000001"/>
  </r>
  <r>
    <x v="0"/>
    <x v="3"/>
    <s v="Inbred"/>
    <n v="51.495699999999999"/>
    <n v="4.1500700000000004"/>
    <n v="1.5971599999999999"/>
    <n v="59.488500000000002"/>
    <n v="15.513299999999999"/>
    <n v="27.5565"/>
    <n v="46.149700000000003"/>
    <n v="33.2911"/>
    <n v="51.491599999999998"/>
    <n v="69.5398"/>
    <n v="9.0665399999999998"/>
    <n v="2.0207999999999999"/>
    <n v="4.2018399999999998"/>
    <n v="6.2618200000000002"/>
    <n v="1.06589"/>
    <n v="78.108000000000004"/>
    <n v="96.097899999999996"/>
    <n v="47.484099999999998"/>
    <n v="0.93406199999999995"/>
  </r>
  <r>
    <x v="0"/>
    <x v="4"/>
    <s v="Inbred"/>
    <n v="47.708399999999997"/>
    <n v="3.5905499999999999"/>
    <n v="1.92072"/>
    <n v="71.028999999999996"/>
    <n v="17.469100000000001"/>
    <n v="23.649799999999999"/>
    <n v="40.012599999999999"/>
    <n v="31.004799999999999"/>
    <n v="47.325299999999999"/>
    <n v="64.447199999999995"/>
    <n v="8.2980800000000006"/>
    <n v="1.87236"/>
    <n v="3.5738799999999999"/>
    <n v="5.3191100000000002"/>
    <n v="0.86586600000000002"/>
    <n v="63.88"/>
    <n v="81.726600000000005"/>
    <n v="51.186100000000003"/>
    <n v="0.87694300000000003"/>
  </r>
  <r>
    <x v="0"/>
    <x v="5"/>
    <s v="Inbred"/>
    <n v="45.615499999999997"/>
    <n v="3.7089400000000001"/>
    <n v="1.90438"/>
    <n v="68.474199999999996"/>
    <n v="15.649900000000001"/>
    <n v="21.677199999999999"/>
    <n v="32.848500000000001"/>
    <n v="31.1843"/>
    <n v="45.587400000000002"/>
    <n v="59.99"/>
    <n v="7.2049599999999998"/>
    <n v="1.51925"/>
    <n v="3.7109000000000001"/>
    <n v="5.8733300000000002"/>
    <n v="1.0807800000000001"/>
    <n v="81.096900000000005"/>
    <n v="110.137"/>
    <n v="48.001199999999997"/>
    <n v="1.0299199999999999"/>
  </r>
  <r>
    <x v="0"/>
    <x v="6"/>
    <s v="Hybrid"/>
    <n v="50.765099999999997"/>
    <n v="4.2614400000000003"/>
    <n v="1.9192800000000001"/>
    <n v="57.9101"/>
    <n v="15.477399999999999"/>
    <n v="27.9695"/>
    <n v="39.300600000000003"/>
    <n v="30.280899999999999"/>
    <n v="51.015099999999997"/>
    <n v="71.034899999999993"/>
    <n v="10.1439"/>
    <n v="1.8890100000000001"/>
    <n v="4.2353699999999996"/>
    <n v="6.6481000000000003"/>
    <n v="1.1905699999999999"/>
    <n v="73.348399999999998"/>
    <n v="92.450699999999998"/>
    <n v="51.455100000000002"/>
    <n v="1.4668600000000001"/>
  </r>
  <r>
    <x v="0"/>
    <x v="7"/>
    <s v="Inbred"/>
    <n v="50.347900000000003"/>
    <n v="3.4632299999999998"/>
    <n v="1.8549599999999999"/>
    <n v="72.797700000000006"/>
    <n v="20.4374"/>
    <n v="19.387"/>
    <n v="34.101399999999998"/>
    <n v="32.241199999999999"/>
    <n v="49.987299999999998"/>
    <n v="68.392799999999994"/>
    <n v="9.0206"/>
    <n v="1.5118499999999999"/>
    <n v="3.4635899999999999"/>
    <n v="5.4266500000000004"/>
    <n v="0.97823199999999999"/>
    <n v="77.010400000000004"/>
    <n v="89.938000000000002"/>
    <n v="48.107999999999997"/>
    <n v="1.2730699999999999"/>
  </r>
  <r>
    <x v="0"/>
    <x v="8"/>
    <s v="Inbred"/>
    <n v="43.177999999999997"/>
    <n v="3.1325400000000001"/>
    <n v="2.0137299999999998"/>
    <n v="69.484899999999996"/>
    <n v="17.758900000000001"/>
    <n v="25.178100000000001"/>
    <n v="19.994"/>
    <n v="22.5138"/>
    <n v="43.360700000000001"/>
    <n v="64.066199999999995"/>
    <n v="10.341799999999999"/>
    <n v="1.2782100000000001"/>
    <n v="3.1255500000000001"/>
    <n v="5.0238500000000004"/>
    <n v="0.93238200000000004"/>
    <n v="73.837599999999995"/>
    <n v="90.615899999999996"/>
    <n v="47.548299999999998"/>
    <n v="1.4879199999999999"/>
  </r>
  <r>
    <x v="0"/>
    <x v="9"/>
    <s v="Hybrid"/>
    <n v="46.651800000000001"/>
    <n v="3.7609599999999999"/>
    <n v="1.82352"/>
    <n v="62.719499999999996"/>
    <n v="18.22"/>
    <n v="32.071599999999997"/>
    <n v="39.938200000000002"/>
    <n v="32.562600000000003"/>
    <n v="47.141800000000003"/>
    <n v="60.432899999999997"/>
    <n v="6.9759700000000002"/>
    <n v="1.7648999999999999"/>
    <n v="3.7729200000000001"/>
    <n v="5.7603200000000001"/>
    <n v="1.00447"/>
    <n v="81.355599999999995"/>
    <n v="108.764"/>
    <n v="50.234099999999998"/>
    <n v="0.88551500000000005"/>
  </r>
  <r>
    <x v="0"/>
    <x v="10"/>
    <s v="Hybrid"/>
    <n v="52.247399999999999"/>
    <n v="4.0472999999999999"/>
    <n v="1.8583099999999999"/>
    <n v="61.0398"/>
    <n v="16.6753"/>
    <n v="24.400099999999998"/>
    <n v="45.592599999999997"/>
    <n v="33.076099999999997"/>
    <n v="52.139600000000002"/>
    <n v="71.266099999999994"/>
    <n v="9.5234500000000004"/>
    <n v="1.9587699999999999"/>
    <n v="4.0562300000000002"/>
    <n v="6.1264200000000004"/>
    <n v="1.0487899999999999"/>
    <n v="75.229699999999994"/>
    <n v="101.149"/>
    <n v="52.799300000000002"/>
    <n v="1.1023099999999999"/>
  </r>
  <r>
    <x v="0"/>
    <x v="11"/>
    <s v="Inbred"/>
    <n v="47.165199999999999"/>
    <n v="3.8045"/>
    <n v="1.75414"/>
    <n v="64.279499999999999"/>
    <n v="15.065300000000001"/>
    <n v="29.144300000000001"/>
    <n v="36.2956"/>
    <n v="26.8721"/>
    <n v="47.641599999999997"/>
    <n v="67.118600000000001"/>
    <n v="10.011699999999999"/>
    <n v="1.97498"/>
    <n v="3.8352400000000002"/>
    <n v="5.6306700000000003"/>
    <n v="0.92558300000000004"/>
    <n v="164.69800000000001"/>
    <n v="180.065"/>
    <n v="47.695900000000002"/>
    <n v="0.93252900000000005"/>
  </r>
  <r>
    <x v="0"/>
    <x v="12"/>
    <s v="Inbred"/>
    <n v="41.4861"/>
    <n v="3.58466"/>
    <n v="1.6906300000000001"/>
    <n v="68.311700000000002"/>
    <n v="16.8019"/>
    <n v="21.1251"/>
    <n v="36.656500000000001"/>
    <n v="29.0853"/>
    <n v="41.698099999999997"/>
    <n v="53.947400000000002"/>
    <n v="6.2182899999999997"/>
    <n v="1.83213"/>
    <n v="3.5459700000000001"/>
    <n v="5.3673500000000001"/>
    <n v="0.88727199999999995"/>
    <n v="70.022099999999995"/>
    <n v="87.040599999999998"/>
    <n v="48.835500000000003"/>
    <n v="0.55682299999999996"/>
  </r>
  <r>
    <x v="0"/>
    <x v="13"/>
    <s v="Hybrid"/>
    <n v="48.351599999999998"/>
    <n v="3.5314199999999998"/>
    <n v="1.8396300000000001"/>
    <n v="59.070900000000002"/>
    <n v="16.617999999999999"/>
    <n v="29.574100000000001"/>
    <n v="35.470999999999997"/>
    <n v="29.2624"/>
    <n v="48.284500000000001"/>
    <n v="67.552000000000007"/>
    <n v="9.5539199999999997"/>
    <n v="1.7124699999999999"/>
    <n v="3.58629"/>
    <n v="5.3385199999999999"/>
    <n v="0.91980499999999998"/>
    <n v="74.178200000000004"/>
    <n v="106.614"/>
    <n v="50.948500000000003"/>
    <n v="1.1694599999999999"/>
  </r>
  <r>
    <x v="0"/>
    <x v="14"/>
    <s v="Inbred"/>
    <n v="46.474400000000003"/>
    <n v="4.0018900000000004"/>
    <n v="1.7581899999999999"/>
    <n v="56.257199999999997"/>
    <n v="15.6793"/>
    <n v="22.45"/>
    <n v="41.2348"/>
    <n v="31.064"/>
    <n v="46.740699999999997"/>
    <n v="61.8474"/>
    <n v="7.7067800000000002"/>
    <n v="1.9463299999999999"/>
    <n v="4.0153600000000003"/>
    <n v="6.05"/>
    <n v="1.0222800000000001"/>
    <n v="62.261299999999999"/>
    <n v="68.227999999999994"/>
    <n v="47.989699999999999"/>
    <n v="0.67470799999999997"/>
  </r>
  <r>
    <x v="0"/>
    <x v="15"/>
    <s v="Inbred"/>
    <n v="43.732999999999997"/>
    <n v="4.3032700000000004"/>
    <n v="1.6582300000000001"/>
    <n v="70.439300000000003"/>
    <n v="17.491499999999998"/>
    <n v="23.923999999999999"/>
    <n v="43.078299999999999"/>
    <n v="28.008900000000001"/>
    <n v="43.642800000000001"/>
    <n v="59.639000000000003"/>
    <n v="7.9353600000000002"/>
    <n v="2.19815"/>
    <n v="4.2426000000000004"/>
    <n v="6.4079699999999997"/>
    <n v="1.0534300000000001"/>
    <n v="59.760899999999999"/>
    <n v="72.544799999999995"/>
    <n v="51.6387"/>
    <n v="0.77014199999999999"/>
  </r>
  <r>
    <x v="0"/>
    <x v="16"/>
    <s v="Hybrid"/>
    <n v="50.859099999999998"/>
    <n v="4.3041200000000002"/>
    <n v="1.66378"/>
    <n v="60.339300000000001"/>
    <n v="17.3659"/>
    <n v="31.742000000000001"/>
    <n v="46.2239"/>
    <n v="32.688800000000001"/>
    <n v="50.8887"/>
    <n v="68.948700000000002"/>
    <n v="9.0799599999999998"/>
    <n v="2.0554399999999999"/>
    <n v="4.3106900000000001"/>
    <n v="6.5422900000000004"/>
    <n v="1.1229499999999999"/>
    <n v="105.33499999999999"/>
    <n v="123.34399999999999"/>
    <n v="48.367199999999997"/>
    <n v="0.90565600000000002"/>
  </r>
  <r>
    <x v="0"/>
    <x v="17"/>
    <s v="Inbred"/>
    <n v="45.6584"/>
    <n v="3.883"/>
    <n v="1.58954"/>
    <n v="59.389000000000003"/>
    <n v="17.192299999999999"/>
    <n v="26.5563"/>
    <n v="35.769300000000001"/>
    <n v="27.8858"/>
    <n v="45.458100000000002"/>
    <n v="63.649000000000001"/>
    <n v="8.9238900000000001"/>
    <n v="1.82484"/>
    <n v="3.78037"/>
    <n v="6.0165899999999999"/>
    <n v="1.05783"/>
    <n v="77.521000000000001"/>
    <n v="95.555800000000005"/>
    <n v="46.935600000000001"/>
    <n v="1.0750500000000001"/>
  </r>
  <r>
    <x v="0"/>
    <x v="18"/>
    <s v="Hybrid"/>
    <n v="48.113599999999998"/>
    <n v="4.0530200000000001"/>
    <n v="1.5739399999999999"/>
    <n v="61.015099999999997"/>
    <n v="16.652200000000001"/>
    <n v="34.472499999999997"/>
    <n v="37.086599999999997"/>
    <n v="30.2575"/>
    <n v="47.904400000000003"/>
    <n v="66.066400000000002"/>
    <n v="8.9545499999999993"/>
    <n v="1.7216899999999999"/>
    <n v="4.0160600000000004"/>
    <n v="6.3937499999999998"/>
    <n v="1.16865"/>
    <n v="87.302400000000006"/>
    <n v="109.31399999999999"/>
    <n v="47.922600000000003"/>
    <n v="1.1052999999999999"/>
  </r>
  <r>
    <x v="0"/>
    <x v="19"/>
    <s v="Inbred"/>
    <n v="51.384700000000002"/>
    <n v="4.0258599999999998"/>
    <n v="1.45516"/>
    <n v="63.431800000000003"/>
    <n v="16.078299999999999"/>
    <n v="24.1998"/>
    <n v="44.185000000000002"/>
    <n v="31.1799"/>
    <n v="50.931899999999999"/>
    <n v="71.885800000000003"/>
    <n v="10.1617"/>
    <n v="2.0528"/>
    <n v="4.0147899999999996"/>
    <n v="6.0095999999999998"/>
    <n v="0.99111300000000002"/>
    <n v="148.91"/>
    <n v="170.83799999999999"/>
    <n v="51.753300000000003"/>
    <n v="0.67825500000000005"/>
  </r>
  <r>
    <x v="0"/>
    <x v="20"/>
    <s v="Inbred"/>
    <n v="44.104199999999999"/>
    <n v="3.4553199999999999"/>
    <n v="1.5960000000000001"/>
    <n v="67.320899999999995"/>
    <n v="15.8522"/>
    <n v="28.588799999999999"/>
    <n v="25.257899999999999"/>
    <n v="26.173100000000002"/>
    <n v="43.983600000000003"/>
    <n v="62.331299999999999"/>
    <n v="9.0030900000000003"/>
    <n v="1.40863"/>
    <n v="3.4320599999999999"/>
    <n v="5.5194299999999998"/>
    <n v="1.0214399999999999"/>
    <n v="75.826300000000003"/>
    <n v="91.295900000000003"/>
    <n v="47.632800000000003"/>
    <n v="1.0117499999999999"/>
  </r>
  <r>
    <x v="0"/>
    <x v="21"/>
    <s v="Hybrid"/>
    <n v="53.144399999999997"/>
    <n v="4.1856600000000004"/>
    <n v="1.5326200000000001"/>
    <n v="54.725099999999998"/>
    <n v="15.873100000000001"/>
    <n v="25.804200000000002"/>
    <n v="43.1126"/>
    <n v="33.321599999999997"/>
    <n v="52.854700000000001"/>
    <n v="72.775300000000001"/>
    <n v="9.8467800000000008"/>
    <n v="1.83125"/>
    <n v="4.1273200000000001"/>
    <n v="6.58744"/>
    <n v="1.19391"/>
    <n v="69.215699999999998"/>
    <n v="94.294300000000007"/>
    <n v="48.4559"/>
    <n v="1.0385500000000001"/>
  </r>
  <r>
    <x v="0"/>
    <x v="22"/>
    <s v="Inbred"/>
    <n v="48.382399999999997"/>
    <n v="3.57429"/>
    <n v="1.37277"/>
    <n v="68.809899999999999"/>
    <n v="16.315100000000001"/>
    <n v="30.937000000000001"/>
    <n v="35.244100000000003"/>
    <n v="29.418700000000001"/>
    <n v="48.150500000000001"/>
    <n v="67.480999999999995"/>
    <n v="9.4985599999999994"/>
    <n v="1.73888"/>
    <n v="3.6020500000000002"/>
    <n v="5.4010699999999998"/>
    <n v="0.92213100000000003"/>
    <n v="71.857399999999998"/>
    <n v="89.744699999999995"/>
    <n v="48.932899999999997"/>
    <n v="0.70067699999999999"/>
  </r>
  <r>
    <x v="0"/>
    <x v="23"/>
    <s v="Hybrid"/>
    <n v="46.188600000000001"/>
    <n v="3.64297"/>
    <n v="1.50166"/>
    <n v="52.978299999999997"/>
    <n v="14.106199999999999"/>
    <n v="29.569099999999999"/>
    <n v="22.075399999999998"/>
    <n v="25.1995"/>
    <n v="46.309600000000003"/>
    <n v="67.034899999999993"/>
    <n v="10.393599999999999"/>
    <n v="1.25075"/>
    <n v="3.6578499999999998"/>
    <n v="6.0123199999999999"/>
    <n v="1.18211"/>
    <n v="75.309299999999993"/>
    <n v="99.139499999999998"/>
    <n v="49.800600000000003"/>
    <n v="1.2598100000000001"/>
  </r>
  <r>
    <x v="0"/>
    <x v="24"/>
    <s v="Inbred"/>
    <n v="46.631399999999999"/>
    <n v="3.54217"/>
    <n v="1.4260699999999999"/>
    <n v="60.47"/>
    <n v="14.6281"/>
    <n v="19.275300000000001"/>
    <n v="28.104500000000002"/>
    <n v="29.700600000000001"/>
    <n v="47.158799999999999"/>
    <n v="63.207599999999999"/>
    <n v="8.3867899999999995"/>
    <n v="1.3865799999999999"/>
    <n v="3.5337000000000001"/>
    <n v="5.7273199999999997"/>
    <n v="1.0824100000000001"/>
    <n v="58.127800000000001"/>
    <n v="56.201599999999999"/>
    <n v="47.478400000000001"/>
    <n v="0.90501600000000004"/>
  </r>
  <r>
    <x v="0"/>
    <x v="25"/>
    <s v="Inbred"/>
    <n v="48.314599999999999"/>
    <n v="3.46773"/>
    <n v="1.4301200000000001"/>
    <n v="67.371300000000005"/>
    <n v="14.4114"/>
    <n v="25.103100000000001"/>
    <n v="24.536000000000001"/>
    <n v="28.276900000000001"/>
    <n v="47.747599999999998"/>
    <n v="68.725099999999998"/>
    <n v="10.0334"/>
    <n v="1.2331300000000001"/>
    <n v="3.53355"/>
    <n v="5.6314900000000003"/>
    <n v="1.08721"/>
    <n v="244.983"/>
    <n v="267.45"/>
    <n v="48.110100000000003"/>
    <n v="0.95285399999999998"/>
  </r>
  <r>
    <x v="0"/>
    <x v="26"/>
    <s v="Inbred"/>
    <n v="41.597099999999998"/>
    <n v="3.91893"/>
    <n v="1.2635700000000001"/>
    <n v="62.567999999999998"/>
    <n v="16.359300000000001"/>
    <n v="25.100999999999999"/>
    <n v="29.426100000000002"/>
    <n v="24.225000000000001"/>
    <n v="41.698"/>
    <n v="59.021299999999997"/>
    <n v="8.6820199999999996"/>
    <n v="1.7716499999999999"/>
    <n v="3.9058899999999999"/>
    <n v="6.0672699999999997"/>
    <n v="1.0812999999999999"/>
    <n v="79.062700000000007"/>
    <n v="100.355"/>
    <n v="52.185299999999998"/>
    <n v="0.79116200000000003"/>
  </r>
  <r>
    <x v="0"/>
    <x v="27"/>
    <s v="Hybrid"/>
    <n v="43.655500000000004"/>
    <n v="3.1645500000000002"/>
    <n v="1.2275400000000001"/>
    <n v="68.404200000000003"/>
    <n v="21.869299999999999"/>
    <n v="27.022300000000001"/>
    <n v="27.277200000000001"/>
    <n v="29.961099999999998"/>
    <n v="43.834299999999999"/>
    <n v="57.123800000000003"/>
    <n v="6.7595999999999998"/>
    <n v="1.30349"/>
    <n v="3.1575700000000002"/>
    <n v="5.0342000000000002"/>
    <n v="0.93030100000000004"/>
    <n v="65.490899999999996"/>
    <n v="97.196600000000004"/>
    <n v="49.2729"/>
    <n v="0.47372900000000001"/>
  </r>
  <r>
    <x v="0"/>
    <x v="28"/>
    <s v="Inbred"/>
    <n v="51.1282"/>
    <n v="4.1545899999999998"/>
    <n v="1.0482199999999999"/>
    <n v="65.090800000000002"/>
    <n v="17.866199999999999"/>
    <n v="21.103100000000001"/>
    <n v="38.078099999999999"/>
    <n v="31.541599999999999"/>
    <n v="50.865600000000001"/>
    <n v="70.832300000000004"/>
    <n v="9.7962199999999999"/>
    <n v="1.6646799999999999"/>
    <n v="4.1864499999999998"/>
    <n v="6.6221100000000002"/>
    <n v="1.2289099999999999"/>
    <n v="103.051"/>
    <n v="103.456"/>
    <n v="50.674700000000001"/>
    <n v="0.27535799999999999"/>
  </r>
  <r>
    <x v="0"/>
    <x v="29"/>
    <s v="Hybrid"/>
    <n v="47.726700000000001"/>
    <n v="4.1344599999999998"/>
    <n v="1.12496"/>
    <n v="64.990300000000005"/>
    <n v="17.151700000000002"/>
    <n v="26.966100000000001"/>
    <n v="38.723199999999999"/>
    <n v="30.004100000000001"/>
    <n v="47.632800000000003"/>
    <n v="65.663200000000003"/>
    <n v="8.9031099999999999"/>
    <n v="1.9284699999999999"/>
    <n v="4.1450300000000002"/>
    <n v="6.3458899999999998"/>
    <n v="1.1038399999999999"/>
    <n v="105.559"/>
    <n v="134.63"/>
    <n v="47.460599999999999"/>
    <n v="0.46546999999999999"/>
  </r>
  <r>
    <x v="0"/>
    <x v="30"/>
    <s v="Inbred"/>
    <n v="50.165999999999997"/>
    <n v="3.68703"/>
    <n v="1.21963"/>
    <n v="52.7789"/>
    <n v="12.3786"/>
    <n v="29.223199999999999"/>
    <n v="34.791200000000003"/>
    <n v="28.140899999999998"/>
    <n v="49.555900000000001"/>
    <n v="72.136200000000002"/>
    <n v="10.9048"/>
    <n v="1.7362200000000001"/>
    <n v="3.6304099999999999"/>
    <n v="5.6378899999999996"/>
    <n v="0.97081600000000001"/>
    <n v="65.401600000000002"/>
    <n v="88.608999999999995"/>
    <n v="48.805799999999998"/>
    <n v="0.70557999999999998"/>
  </r>
  <r>
    <x v="0"/>
    <x v="31"/>
    <s v="Inbred"/>
    <n v="49.4709"/>
    <n v="4.3910299999999998"/>
    <n v="0.996506"/>
    <n v="66.782799999999995"/>
    <n v="16.866700000000002"/>
    <n v="25.930900000000001"/>
    <n v="41.739600000000003"/>
    <n v="33.695900000000002"/>
    <n v="49.250500000000002"/>
    <n v="65.235500000000002"/>
    <n v="7.8837999999999999"/>
    <n v="1.8491200000000001"/>
    <n v="4.3747800000000003"/>
    <n v="6.9648099999999999"/>
    <n v="1.27732"/>
    <n v="158.34899999999999"/>
    <n v="171.35400000000001"/>
    <n v="48.965200000000003"/>
    <n v="0.271706"/>
  </r>
  <r>
    <x v="0"/>
    <x v="32"/>
    <s v="Hybrid"/>
    <n v="49.546300000000002"/>
    <n v="4.1167100000000003"/>
    <n v="1.0395300000000001"/>
    <n v="63.633600000000001"/>
    <n v="17.3035"/>
    <n v="27.792200000000001"/>
    <n v="39.681800000000003"/>
    <n v="33.056600000000003"/>
    <n v="49.424599999999998"/>
    <n v="65.999700000000004"/>
    <n v="8.2671899999999994"/>
    <n v="1.73356"/>
    <n v="4.0740100000000004"/>
    <n v="6.5517799999999999"/>
    <n v="1.2071099999999999"/>
    <n v="85.2376"/>
    <n v="114.789"/>
    <n v="50.326300000000003"/>
    <n v="0.31988899999999998"/>
  </r>
  <r>
    <x v="0"/>
    <x v="33"/>
    <s v="Inbred"/>
    <n v="43.481200000000001"/>
    <n v="3.18086"/>
    <n v="1.0094399999999999"/>
    <n v="66.090199999999996"/>
    <n v="16.383800000000001"/>
    <n v="23.8613"/>
    <n v="23.176100000000002"/>
    <n v="22.699000000000002"/>
    <n v="44.005400000000002"/>
    <n v="63.936900000000001"/>
    <n v="10.255100000000001"/>
    <n v="1.47777"/>
    <n v="3.17381"/>
    <n v="4.8903800000000004"/>
    <n v="0.85532799999999998"/>
    <n v="71.787800000000004"/>
    <n v="87.937200000000004"/>
    <n v="49.491300000000003"/>
    <n v="0.34558299999999997"/>
  </r>
  <r>
    <x v="0"/>
    <x v="34"/>
    <s v="Hybrid"/>
    <n v="48.496899999999997"/>
    <n v="3.7494499999999999"/>
    <n v="0.96502600000000005"/>
    <n v="57.287399999999998"/>
    <n v="16.662800000000001"/>
    <n v="29.2151"/>
    <n v="31.938800000000001"/>
    <n v="32.082599999999999"/>
    <n v="48.405900000000003"/>
    <n v="65.098699999999994"/>
    <n v="8.2763500000000008"/>
    <n v="1.4724999999999999"/>
    <n v="3.7439399999999998"/>
    <n v="6.0658099999999999"/>
    <n v="1.1496200000000001"/>
    <n v="89.371200000000002"/>
    <n v="113.94799999999999"/>
    <n v="45.454500000000003"/>
    <n v="0.50585000000000002"/>
  </r>
  <r>
    <x v="0"/>
    <x v="35"/>
    <s v="Inbred"/>
    <n v="40.115200000000002"/>
    <n v="2.7629800000000002"/>
    <n v="0.93293000000000004"/>
    <n v="64.8048"/>
    <n v="14.9452"/>
    <n v="27.090199999999999"/>
    <n v="14.4907"/>
    <n v="21.9923"/>
    <n v="40.0623"/>
    <n v="58.484299999999998"/>
    <n v="9.1204800000000006"/>
    <n v="0.93070399999999998"/>
    <n v="2.7338200000000001"/>
    <n v="4.64262"/>
    <n v="0.92898599999999998"/>
    <n v="51.924900000000001"/>
    <n v="64.146000000000001"/>
    <n v="49.226500000000001"/>
    <n v="0.64394899999999999"/>
  </r>
  <r>
    <x v="0"/>
    <x v="36"/>
    <s v="Hybrid"/>
    <n v="54.8872"/>
    <n v="4.6475900000000001"/>
    <n v="0.964175"/>
    <n v="58.441699999999997"/>
    <n v="17.688099999999999"/>
    <n v="30.7377"/>
    <n v="53.750500000000002"/>
    <n v="35.838099999999997"/>
    <n v="54.4131"/>
    <n v="73.798199999999994"/>
    <n v="9.4775200000000002"/>
    <n v="2.1077599999999999"/>
    <n v="4.6537800000000002"/>
    <n v="7.1471299999999998"/>
    <n v="1.25726"/>
    <n v="93.690399999999997"/>
    <n v="118.298"/>
    <n v="46.889800000000001"/>
    <n v="0.34672999999999998"/>
  </r>
  <r>
    <x v="0"/>
    <x v="37"/>
    <s v="Inbred"/>
    <n v="41.1738"/>
    <n v="3.1898399999999998"/>
    <n v="0.92054499999999995"/>
    <n v="59.3887"/>
    <n v="15.8652"/>
    <n v="22.4514"/>
    <n v="18.998699999999999"/>
    <n v="25.532299999999999"/>
    <n v="41.131100000000004"/>
    <n v="57.161700000000003"/>
    <n v="7.9176200000000003"/>
    <n v="1.04793"/>
    <n v="3.2076899999999999"/>
    <n v="5.3299300000000001"/>
    <n v="1.06976"/>
    <n v="67.871300000000005"/>
    <n v="84.723500000000001"/>
    <n v="46.9084"/>
    <n v="0.65212099999999995"/>
  </r>
  <r>
    <x v="0"/>
    <x v="38"/>
    <s v="Inbred"/>
    <n v="47.884"/>
    <n v="4.0915100000000004"/>
    <n v="0.85780900000000004"/>
    <n v="64.738399999999999"/>
    <n v="12.3238"/>
    <n v="15.835699999999999"/>
    <n v="40.559800000000003"/>
    <n v="32.473700000000001"/>
    <n v="47.9756"/>
    <n v="63.2943"/>
    <n v="7.6809399999999997"/>
    <n v="1.76247"/>
    <n v="4.0547800000000001"/>
    <n v="6.4347599999999998"/>
    <n v="1.171"/>
    <n v="99.855500000000006"/>
    <n v="120.95399999999999"/>
    <n v="52.903799999999997"/>
    <n v="-1.5092100000000001E-2"/>
  </r>
  <r>
    <x v="0"/>
    <x v="39"/>
    <s v="Inbred"/>
    <n v="51.858800000000002"/>
    <n v="4.2447800000000004"/>
    <n v="0.86942799999999998"/>
    <n v="64.2102"/>
    <n v="16.193300000000001"/>
    <n v="25.9999"/>
    <n v="43.105699999999999"/>
    <n v="30.283799999999999"/>
    <n v="51.639600000000002"/>
    <n v="73.707999999999998"/>
    <n v="10.8187"/>
    <n v="2.0472999999999999"/>
    <n v="4.2453900000000004"/>
    <n v="6.4377599999999999"/>
    <n v="1.10605"/>
    <n v="67.380200000000002"/>
    <n v="97.495699999999999"/>
    <n v="52.288499999999999"/>
    <n v="0.29265600000000003"/>
  </r>
  <r>
    <x v="0"/>
    <x v="40"/>
    <s v="Inbred"/>
    <n v="51.337699999999998"/>
    <n v="4.50162"/>
    <n v="0.89194499999999999"/>
    <n v="66.361500000000007"/>
    <n v="16.655899999999999"/>
    <n v="22.261500000000002"/>
    <n v="42.564599999999999"/>
    <n v="32.318300000000001"/>
    <n v="51.491799999999998"/>
    <n v="70.057100000000005"/>
    <n v="9.3966100000000008"/>
    <n v="1.9591099999999999"/>
    <n v="4.4598000000000004"/>
    <n v="7.0724900000000002"/>
    <n v="1.26986"/>
    <n v="115.31100000000001"/>
    <n v="123.9"/>
    <n v="48.4604"/>
    <n v="0.19400300000000001"/>
  </r>
  <r>
    <x v="0"/>
    <x v="41"/>
    <s v="Hybrid"/>
    <n v="50.516500000000001"/>
    <n v="4.5044399999999998"/>
    <n v="0.80536200000000002"/>
    <n v="60.863700000000001"/>
    <n v="16.246099999999998"/>
    <n v="30.536799999999999"/>
    <n v="46.569000000000003"/>
    <n v="34.3444"/>
    <n v="50.436999999999998"/>
    <n v="66.830200000000005"/>
    <n v="8.1482200000000002"/>
    <n v="1.9918100000000001"/>
    <n v="4.4806999999999997"/>
    <n v="7.03348"/>
    <n v="1.25753"/>
    <n v="88.383700000000005"/>
    <n v="113.80800000000001"/>
    <n v="51.714700000000001"/>
    <n v="1.4307200000000001E-2"/>
  </r>
  <r>
    <x v="0"/>
    <x v="42"/>
    <s v="Inbred"/>
    <n v="50.002600000000001"/>
    <n v="4.2908499999999998"/>
    <n v="0.91537000000000002"/>
    <n v="71.988799999999998"/>
    <n v="16.0671"/>
    <n v="24.1266"/>
    <n v="32.571300000000001"/>
    <n v="31.596299999999999"/>
    <n v="49.855699999999999"/>
    <n v="68.517799999999994"/>
    <n v="9.2408099999999997"/>
    <n v="1.4775700000000001"/>
    <n v="4.2084299999999999"/>
    <n v="7.1288099999999996"/>
    <n v="1.39707"/>
    <n v="135.905"/>
    <n v="85.719800000000006"/>
    <n v="50.918500000000002"/>
    <n v="0.50693500000000002"/>
  </r>
  <r>
    <x v="0"/>
    <x v="43"/>
    <s v="Hybrid"/>
    <n v="51.9709"/>
    <n v="3.8516699999999999"/>
    <n v="0.90796399999999999"/>
    <n v="57.832700000000003"/>
    <n v="16.147600000000001"/>
    <n v="32.257899999999999"/>
    <n v="39.614699999999999"/>
    <n v="32.345300000000002"/>
    <n v="52.313400000000001"/>
    <n v="71.219099999999997"/>
    <n v="9.6782400000000006"/>
    <n v="1.76623"/>
    <n v="3.9083800000000002"/>
    <n v="5.91153"/>
    <n v="1.04311"/>
    <n v="66.902500000000003"/>
    <n v="81.615700000000004"/>
    <n v="48.757300000000001"/>
    <n v="0.21828700000000001"/>
  </r>
  <r>
    <x v="0"/>
    <x v="44"/>
    <s v="Inbred"/>
    <n v="41.1648"/>
    <n v="3.2238699999999998"/>
    <n v="0.79110100000000005"/>
    <n v="63.661900000000003"/>
    <n v="15.332000000000001"/>
    <n v="19.542899999999999"/>
    <n v="16.530200000000001"/>
    <n v="21.850300000000001"/>
    <n v="41.323599999999999"/>
    <n v="60.424799999999998"/>
    <n v="9.6356300000000008"/>
    <n v="1.0851200000000001"/>
    <n v="3.2327400000000002"/>
    <n v="5.3848000000000003"/>
    <n v="1.0677300000000001"/>
    <n v="69.599000000000004"/>
    <n v="75.025300000000001"/>
    <n v="51.338900000000002"/>
    <n v="0.517679"/>
  </r>
  <r>
    <x v="0"/>
    <x v="45"/>
    <s v="Inbred"/>
    <n v="43.58"/>
    <n v="3.6006800000000001"/>
    <n v="0.84212299999999995"/>
    <n v="60.946100000000001"/>
    <n v="16.278199999999998"/>
    <n v="27.067900000000002"/>
    <n v="23.064800000000002"/>
    <n v="23.9236"/>
    <n v="43.316600000000001"/>
    <n v="63.519799999999996"/>
    <n v="9.8886500000000002"/>
    <n v="1.40778"/>
    <n v="3.61361"/>
    <n v="5.7689899999999996"/>
    <n v="1.0812200000000001"/>
    <n v="69.710999999999999"/>
    <n v="79.169899999999998"/>
    <n v="54.637799999999999"/>
    <n v="0.38215199999999999"/>
  </r>
  <r>
    <x v="0"/>
    <x v="46"/>
    <s v="Inbred"/>
    <n v="52.345100000000002"/>
    <n v="3.92116"/>
    <n v="0.79900899999999997"/>
    <n v="61.338099999999997"/>
    <n v="14.790800000000001"/>
    <n v="25.101500000000001"/>
    <n v="40.004100000000001"/>
    <n v="33.031199999999998"/>
    <n v="52.000999999999998"/>
    <n v="71.692700000000002"/>
    <n v="9.6495800000000003"/>
    <n v="1.72461"/>
    <n v="3.9263300000000001"/>
    <n v="6.1062399999999997"/>
    <n v="1.1007"/>
    <n v="61.041800000000002"/>
    <n v="78.691500000000005"/>
    <n v="51.483600000000003"/>
    <n v="0.219693"/>
  </r>
  <r>
    <x v="0"/>
    <x v="47"/>
    <s v="Inbred"/>
    <n v="48.206099999999999"/>
    <n v="3.6396600000000001"/>
    <n v="0.71649200000000002"/>
    <n v="61.890300000000003"/>
    <n v="15.3149"/>
    <n v="24.183700000000002"/>
    <n v="34.577399999999997"/>
    <n v="31.764700000000001"/>
    <n v="47.913800000000002"/>
    <n v="64.732200000000006"/>
    <n v="8.2292400000000008"/>
    <n v="1.60721"/>
    <n v="3.6677499999999998"/>
    <n v="5.6632800000000003"/>
    <n v="1.0082599999999999"/>
    <n v="55.461199999999998"/>
    <n v="70.088099999999997"/>
    <n v="54.811599999999999"/>
    <n v="-0.21188599999999999"/>
  </r>
  <r>
    <x v="0"/>
    <x v="48"/>
    <s v="Inbred"/>
    <n v="48.055500000000002"/>
    <n v="4.0731400000000004"/>
    <n v="0.72843999999999998"/>
    <n v="63.808"/>
    <n v="17.6126"/>
    <n v="25.9954"/>
    <n v="32.994500000000002"/>
    <n v="29.592199999999998"/>
    <n v="47.887799999999999"/>
    <n v="66.539299999999997"/>
    <n v="9.1918100000000003"/>
    <n v="1.6371199999999999"/>
    <n v="4.0660499999999997"/>
    <n v="6.5135699999999996"/>
    <n v="1.2117"/>
    <n v="60.154200000000003"/>
    <n v="69.928899999999999"/>
    <n v="54.475999999999999"/>
    <n v="0.124234"/>
  </r>
  <r>
    <x v="0"/>
    <x v="49"/>
    <s v="Hybrid"/>
    <n v="48.002000000000002"/>
    <n v="3.8847999999999998"/>
    <n v="0.75481900000000002"/>
    <n v="61.226900000000001"/>
    <n v="16.4985"/>
    <n v="28.2623"/>
    <n v="32.158700000000003"/>
    <n v="29.597999999999999"/>
    <n v="48.207099999999997"/>
    <n v="66.100099999999998"/>
    <n v="9.0649899999999999"/>
    <n v="1.5500700000000001"/>
    <n v="3.9264899999999998"/>
    <n v="6.2019799999999998"/>
    <n v="1.1577299999999999"/>
    <n v="77.747399999999999"/>
    <n v="98.495500000000007"/>
    <n v="53.465699999999998"/>
    <n v="0.21557899999999999"/>
  </r>
  <r>
    <x v="0"/>
    <x v="50"/>
    <s v="Hybrid"/>
    <n v="46.484099999999998"/>
    <n v="3.56149"/>
    <n v="0.64114800000000005"/>
    <n v="68.631200000000007"/>
    <n v="20.456700000000001"/>
    <n v="25.168199999999999"/>
    <n v="26.593499999999999"/>
    <n v="29.415199999999999"/>
    <n v="46.738799999999998"/>
    <n v="63.651299999999999"/>
    <n v="8.5622900000000008"/>
    <n v="1.3092900000000001"/>
    <n v="3.58433"/>
    <n v="5.8023499999999997"/>
    <n v="1.1178699999999999"/>
    <n v="84.625900000000001"/>
    <n v="125.998"/>
    <n v="46.793399999999998"/>
    <n v="0.19520899999999999"/>
  </r>
  <r>
    <x v="0"/>
    <x v="51"/>
    <s v="Inbred"/>
    <n v="47.726599999999998"/>
    <n v="3.9592200000000002"/>
    <n v="0.58773399999999998"/>
    <n v="61.766300000000001"/>
    <n v="15.426500000000001"/>
    <n v="18.743300000000001"/>
    <n v="28.389099999999999"/>
    <n v="25.5366"/>
    <n v="48.1845"/>
    <n v="69.747500000000002"/>
    <n v="11.023400000000001"/>
    <n v="1.63042"/>
    <n v="3.9527100000000002"/>
    <n v="6.3113000000000001"/>
    <n v="1.17028"/>
    <n v="54.540900000000001"/>
    <n v="45.146500000000003"/>
    <n v="55.688299999999998"/>
    <n v="0.11203"/>
  </r>
  <r>
    <x v="0"/>
    <x v="52"/>
    <s v="Hybrid"/>
    <n v="52.894100000000002"/>
    <n v="4.3539199999999996"/>
    <n v="0.56554700000000002"/>
    <n v="57.322600000000001"/>
    <n v="17.2074"/>
    <n v="28.949100000000001"/>
    <n v="37.049500000000002"/>
    <n v="34.409100000000002"/>
    <n v="52.572200000000002"/>
    <n v="71.399799999999999"/>
    <n v="9.2063500000000005"/>
    <n v="1.54708"/>
    <n v="4.3609900000000001"/>
    <n v="7.1441400000000002"/>
    <n v="1.3893"/>
    <n v="71.921199999999999"/>
    <n v="97.378299999999996"/>
    <n v="50.8202"/>
    <n v="8.0813200000000002E-2"/>
  </r>
  <r>
    <x v="0"/>
    <x v="53"/>
    <s v="Hybrid"/>
    <n v="49.732599999999998"/>
    <n v="3.7220499999999999"/>
    <n v="0.61571100000000001"/>
    <n v="61.083199999999998"/>
    <n v="15.7157"/>
    <n v="28.118600000000001"/>
    <n v="28.352399999999999"/>
    <n v="31.075299999999999"/>
    <n v="49.682899999999997"/>
    <n v="68.246099999999998"/>
    <n v="9.26661"/>
    <n v="1.3157300000000001"/>
    <n v="3.7656000000000001"/>
    <n v="6.1026100000000003"/>
    <n v="1.1881699999999999"/>
    <n v="90.5"/>
    <n v="111.381"/>
    <n v="48.570999999999998"/>
    <n v="0.200547"/>
  </r>
  <r>
    <x v="0"/>
    <x v="54"/>
    <s v="Hybrid"/>
    <n v="54.383499999999998"/>
    <n v="4.1538899999999996"/>
    <n v="0.67043600000000003"/>
    <n v="56.0593"/>
    <n v="15.186400000000001"/>
    <n v="28.761299999999999"/>
    <n v="38.507599999999996"/>
    <n v="33.8429"/>
    <n v="54.035899999999998"/>
    <n v="75.018199999999993"/>
    <n v="10.2821"/>
    <n v="1.64577"/>
    <n v="4.1482900000000003"/>
    <n v="6.6495499999999996"/>
    <n v="1.2384900000000001"/>
    <n v="61.020099999999999"/>
    <n v="81.041600000000003"/>
    <n v="50.6661"/>
    <n v="0.104189"/>
  </r>
  <r>
    <x v="0"/>
    <x v="55"/>
    <s v="Hybrid"/>
    <n v="51.195300000000003"/>
    <n v="4.3431800000000003"/>
    <n v="0.50618600000000002"/>
    <n v="62.561599999999999"/>
    <n v="17.541499999999999"/>
    <n v="30.254100000000001"/>
    <n v="35.705199999999998"/>
    <n v="30.3062"/>
    <n v="51.629199999999997"/>
    <n v="71.845200000000006"/>
    <n v="10.357699999999999"/>
    <n v="1.7878700000000001"/>
    <n v="4.3401699999999996"/>
    <n v="6.9064800000000002"/>
    <n v="1.27061"/>
    <n v="76.589600000000004"/>
    <n v="100.571"/>
    <n v="53.798900000000003"/>
    <n v="-0.173872"/>
  </r>
  <r>
    <x v="0"/>
    <x v="56"/>
    <s v="Hybrid"/>
    <n v="52.430500000000002"/>
    <n v="4.1237399999999997"/>
    <n v="0.59374899999999997"/>
    <n v="54.861400000000003"/>
    <n v="15.276400000000001"/>
    <n v="31.5198"/>
    <n v="34.6556"/>
    <n v="32.434899999999999"/>
    <n v="52.3568"/>
    <n v="72.2881"/>
    <n v="9.9427500000000002"/>
    <n v="1.53644"/>
    <n v="4.1052"/>
    <n v="6.70411"/>
    <n v="1.28033"/>
    <n v="69.728700000000003"/>
    <n v="94.174000000000007"/>
    <n v="48.613100000000003"/>
    <n v="0.17027999999999999"/>
  </r>
  <r>
    <x v="0"/>
    <x v="57"/>
    <s v="Hybrid"/>
    <n v="47.776000000000003"/>
    <n v="4.2179399999999996"/>
    <n v="0.50802999999999998"/>
    <n v="58.151600000000002"/>
    <n v="16.583100000000002"/>
    <n v="39.464700000000001"/>
    <n v="37.240499999999997"/>
    <n v="32.273699999999998"/>
    <n v="47.613300000000002"/>
    <n v="63.445099999999996"/>
    <n v="7.8098999999999998"/>
    <n v="1.69634"/>
    <n v="4.2415900000000004"/>
    <n v="6.7166600000000001"/>
    <n v="1.24257"/>
    <n v="72.394400000000005"/>
    <n v="91.995099999999994"/>
    <n v="50.685600000000001"/>
    <n v="-0.24459"/>
  </r>
  <r>
    <x v="0"/>
    <x v="58"/>
    <s v="Hybrid"/>
    <n v="51.268999999999998"/>
    <n v="4.2084700000000002"/>
    <n v="0.50315500000000002"/>
    <n v="63.548499999999997"/>
    <n v="17.357500000000002"/>
    <n v="25.220700000000001"/>
    <n v="41.051699999999997"/>
    <n v="33.578200000000002"/>
    <n v="51.406999999999996"/>
    <n v="68.7607"/>
    <n v="8.7642600000000002"/>
    <n v="1.79497"/>
    <n v="4.2333999999999996"/>
    <n v="6.6105600000000004"/>
    <n v="1.2031099999999999"/>
    <n v="79.722899999999996"/>
    <n v="101.224"/>
    <n v="49.680300000000003"/>
    <n v="-0.229411"/>
  </r>
  <r>
    <x v="0"/>
    <x v="59"/>
    <s v="Hybrid"/>
    <n v="43.481499999999997"/>
    <n v="3.2856999999999998"/>
    <n v="0.52026399999999995"/>
    <n v="63.9895"/>
    <n v="20.4679"/>
    <n v="26.15"/>
    <n v="18.761600000000001"/>
    <n v="26.9222"/>
    <n v="43.848700000000001"/>
    <n v="59.690899999999999"/>
    <n v="8.1814"/>
    <n v="0.98416899999999996"/>
    <n v="3.3349099999999998"/>
    <n v="5.5531600000000001"/>
    <n v="1.1351"/>
    <n v="78.651700000000005"/>
    <n v="111.715"/>
    <n v="47.669499999999999"/>
    <n v="0.20633699999999999"/>
  </r>
  <r>
    <x v="0"/>
    <x v="60"/>
    <s v="Hybrid"/>
    <n v="50.670999999999999"/>
    <n v="4.4638499999999999"/>
    <n v="0.43084699999999998"/>
    <n v="61.730699999999999"/>
    <n v="16.938199999999998"/>
    <n v="28.943899999999999"/>
    <n v="45.2044"/>
    <n v="35.392899999999997"/>
    <n v="51.061300000000003"/>
    <n v="65.5822"/>
    <n v="7.5270000000000001"/>
    <n v="1.86504"/>
    <n v="4.4629000000000003"/>
    <n v="7.0792299999999999"/>
    <n v="1.3017099999999999"/>
    <n v="85.902500000000003"/>
    <n v="108.36"/>
    <n v="49.446300000000001"/>
    <n v="-0.39100600000000002"/>
  </r>
  <r>
    <x v="0"/>
    <x v="61"/>
    <s v="Inbred"/>
    <n v="44.276600000000002"/>
    <n v="4.4963499999999996"/>
    <n v="0.35767300000000002"/>
    <n v="65.135999999999996"/>
    <n v="17.924499999999998"/>
    <n v="23.5654"/>
    <n v="38.393900000000002"/>
    <n v="29.290500000000002"/>
    <n v="45.104700000000001"/>
    <n v="58.926400000000001"/>
    <n v="7.41594"/>
    <n v="1.89802"/>
    <n v="4.6366199999999997"/>
    <n v="6.9648099999999999"/>
    <n v="1.26753"/>
    <n v="112.045"/>
    <n v="110.71"/>
    <n v="49.183900000000001"/>
    <n v="-0.24711"/>
  </r>
  <r>
    <x v="0"/>
    <x v="62"/>
    <s v="Inbred"/>
    <n v="50.441099999999999"/>
    <n v="4.4709700000000003"/>
    <n v="0.37554900000000002"/>
    <n v="59.938099999999999"/>
    <n v="16.425899999999999"/>
    <n v="27.069299999999998"/>
    <n v="49.658099999999997"/>
    <n v="34.4651"/>
    <n v="50.2714"/>
    <n v="66.542900000000003"/>
    <n v="8.0606500000000008"/>
    <n v="2.0873699999999999"/>
    <n v="4.4695900000000002"/>
    <n v="6.8262499999999999"/>
    <n v="1.1807799999999999"/>
    <n v="69.995800000000003"/>
    <n v="92.026700000000005"/>
    <n v="49.914400000000001"/>
    <n v="-0.528331"/>
  </r>
  <r>
    <x v="0"/>
    <x v="63"/>
    <s v="Hybrid"/>
    <n v="43.582900000000002"/>
    <n v="3.26797"/>
    <n v="0.43643900000000002"/>
    <n v="63.998800000000003"/>
    <n v="18.4816"/>
    <n v="26.403600000000001"/>
    <n v="22.409500000000001"/>
    <n v="25.217700000000001"/>
    <n v="43.546700000000001"/>
    <n v="62.0732"/>
    <n v="9.1913599999999995"/>
    <n v="1.2771399999999999"/>
    <n v="3.2286999999999999"/>
    <n v="5.2931100000000004"/>
    <n v="0.99920399999999998"/>
    <n v="66.306899999999999"/>
    <n v="96.988399999999999"/>
    <n v="48.754100000000001"/>
    <n v="-3.61152E-2"/>
  </r>
  <r>
    <x v="0"/>
    <x v="64"/>
    <s v="Hybrid"/>
    <n v="50.194299999999998"/>
    <n v="4.2275600000000004"/>
    <n v="0.362682"/>
    <n v="59.105699999999999"/>
    <n v="15.514900000000001"/>
    <n v="25.461600000000001"/>
    <n v="36.747100000000003"/>
    <n v="30.476900000000001"/>
    <n v="50.281199999999998"/>
    <n v="69.796599999999998"/>
    <n v="9.8242200000000004"/>
    <n v="1.7636099999999999"/>
    <n v="4.2537700000000003"/>
    <n v="6.6888500000000004"/>
    <n v="1.23098"/>
    <n v="72.434600000000003"/>
    <n v="93.900199999999998"/>
    <n v="49.224600000000002"/>
    <n v="-0.14004800000000001"/>
  </r>
  <r>
    <x v="0"/>
    <x v="65"/>
    <s v="Inbred"/>
    <n v="43.029699999999998"/>
    <n v="3.4192499999999999"/>
    <n v="0.40616000000000002"/>
    <n v="65.928700000000006"/>
    <n v="14.667400000000001"/>
    <n v="25.431699999999999"/>
    <n v="21.799700000000001"/>
    <n v="24.858699999999999"/>
    <n v="43.174100000000003"/>
    <n v="61.194000000000003"/>
    <n v="9.0808099999999996"/>
    <n v="1.25705"/>
    <n v="3.5098099999999999"/>
    <n v="5.5342700000000002"/>
    <n v="1.06342"/>
    <n v="59.849200000000003"/>
    <n v="74.824200000000005"/>
    <n v="56.797199999999997"/>
    <n v="-0.159333"/>
  </r>
  <r>
    <x v="0"/>
    <x v="66"/>
    <s v="Hybrid"/>
    <n v="48.082299999999996"/>
    <n v="3.84971"/>
    <n v="0.426728"/>
    <n v="62.171999999999997"/>
    <n v="19.4269"/>
    <n v="26.925999999999998"/>
    <n v="30.959299999999999"/>
    <n v="31.722799999999999"/>
    <n v="48.198099999999997"/>
    <n v="64.277900000000002"/>
    <n v="8.1201600000000003"/>
    <n v="1.4301699999999999"/>
    <n v="3.8578800000000002"/>
    <n v="6.2729299999999997"/>
    <n v="1.20305"/>
    <n v="68.677099999999996"/>
    <n v="92.855000000000004"/>
    <n v="49.012700000000002"/>
    <n v="-0.18768299999999999"/>
  </r>
  <r>
    <x v="0"/>
    <x v="67"/>
    <s v="Inbred"/>
    <n v="47.230899999999998"/>
    <n v="4.0757700000000003"/>
    <n v="0.435305"/>
    <n v="66.2761"/>
    <n v="17.078299999999999"/>
    <n v="23.439"/>
    <n v="34.094299999999997"/>
    <n v="27.727"/>
    <n v="47.205199999999998"/>
    <n v="66.786500000000004"/>
    <n v="9.7101900000000008"/>
    <n v="1.78349"/>
    <n v="4.0686999999999998"/>
    <n v="6.3457699999999999"/>
    <n v="1.1351899999999999"/>
    <n v="61.319400000000002"/>
    <n v="76.905199999999994"/>
    <n v="52.2545"/>
    <n v="-0.256743"/>
  </r>
  <r>
    <x v="0"/>
    <x v="68"/>
    <s v="Inbred"/>
    <n v="52.0291"/>
    <n v="3.8628300000000002"/>
    <n v="0.28960399999999997"/>
    <n v="66.908500000000004"/>
    <n v="21.412400000000002"/>
    <n v="25.802299999999999"/>
    <n v="36.1175"/>
    <n v="31.6356"/>
    <n v="51.440300000000001"/>
    <n v="73.053200000000004"/>
    <n v="10.3527"/>
    <n v="1.6402300000000001"/>
    <n v="3.9187099999999999"/>
    <n v="6.0807000000000002"/>
    <n v="1.1093900000000001"/>
    <n v="105.21899999999999"/>
    <n v="117.721"/>
    <n v="51.395099999999999"/>
    <n v="-0.34206199999999998"/>
  </r>
  <r>
    <x v="0"/>
    <x v="69"/>
    <s v="Inbred"/>
    <n v="47.206200000000003"/>
    <n v="3.4859599999999999"/>
    <n v="0.33264100000000002"/>
    <n v="53.1828"/>
    <n v="12.011100000000001"/>
    <n v="21.9209"/>
    <n v="23.635300000000001"/>
    <n v="32.746499999999997"/>
    <n v="47.4345"/>
    <n v="61.466200000000001"/>
    <n v="7.1873800000000001"/>
    <n v="1.0137799999999999"/>
    <n v="3.4877799999999999"/>
    <n v="5.96082"/>
    <n v="1.2292799999999999"/>
    <n v="152.78700000000001"/>
    <n v="168.90100000000001"/>
    <n v="54.4863"/>
    <n v="-0.12690100000000001"/>
  </r>
  <r>
    <x v="0"/>
    <x v="70"/>
    <s v="Hybrid"/>
    <n v="50.9"/>
    <n v="4.3873800000000003"/>
    <n v="0.35561599999999999"/>
    <n v="56.975900000000003"/>
    <n v="15.8086"/>
    <n v="33.748600000000003"/>
    <n v="38.854799999999997"/>
    <n v="31.606100000000001"/>
    <n v="50.7333"/>
    <n v="70.220600000000005"/>
    <n v="9.6067900000000002"/>
    <n v="1.8065599999999999"/>
    <n v="4.4505100000000004"/>
    <n v="6.9298700000000002"/>
    <n v="1.27538"/>
    <n v="86.398600000000002"/>
    <n v="104.113"/>
    <n v="55.786900000000003"/>
    <n v="-0.28375699999999998"/>
  </r>
  <r>
    <x v="0"/>
    <x v="71"/>
    <s v="Hybrid"/>
    <n v="45.410200000000003"/>
    <n v="3.3118300000000001"/>
    <n v="0.18086199999999999"/>
    <n v="60.819400000000002"/>
    <n v="18.385000000000002"/>
    <n v="26.554500000000001"/>
    <n v="21.0397"/>
    <n v="26.540500000000002"/>
    <n v="45.275199999999998"/>
    <n v="64.402699999999996"/>
    <n v="9.4695300000000007"/>
    <n v="1.1523000000000001"/>
    <n v="3.29583"/>
    <n v="5.5007900000000003"/>
    <n v="1.0804499999999999"/>
    <n v="73.4756"/>
    <n v="104.375"/>
    <n v="47.725299999999997"/>
    <n v="-0.20132900000000001"/>
  </r>
  <r>
    <x v="0"/>
    <x v="72"/>
    <s v="Hybrid"/>
    <n v="45.830500000000001"/>
    <n v="4.0347200000000001"/>
    <n v="0.196799"/>
    <n v="64.967100000000002"/>
    <n v="19.468399999999999"/>
    <n v="24.610299999999999"/>
    <n v="32.250599999999999"/>
    <n v="33.230699999999999"/>
    <n v="46.499099999999999"/>
    <n v="57.984499999999997"/>
    <n v="6.2181300000000004"/>
    <n v="1.4076"/>
    <n v="4.0204300000000002"/>
    <n v="6.6881599999999999"/>
    <n v="1.31694"/>
    <n v="72.309100000000001"/>
    <n v="104.408"/>
    <n v="47.168399999999998"/>
    <n v="-0.40190500000000001"/>
  </r>
  <r>
    <x v="0"/>
    <x v="73"/>
    <s v="Inbred"/>
    <n v="45.128300000000003"/>
    <n v="3.6632699999999998"/>
    <n v="0.20852499999999999"/>
    <n v="59.736400000000003"/>
    <n v="17.8111"/>
    <n v="25.738199999999999"/>
    <n v="36.786799999999999"/>
    <n v="29.480899999999998"/>
    <n v="45.268000000000001"/>
    <n v="60.648499999999999"/>
    <n v="7.7699199999999999"/>
    <n v="1.7973699999999999"/>
    <n v="3.6284000000000001"/>
    <n v="5.5353300000000001"/>
    <n v="0.93398700000000001"/>
    <n v="57.0837"/>
    <n v="62.617400000000004"/>
    <n v="46.460299999999997"/>
    <n v="-0.644312"/>
  </r>
  <r>
    <x v="0"/>
    <x v="74"/>
    <s v="Inbred"/>
    <n v="40.525100000000002"/>
    <n v="3.49011"/>
    <n v="5.1017199999999997E-3"/>
    <n v="72.3917"/>
    <n v="16.216999999999999"/>
    <n v="29.408799999999999"/>
    <n v="17.581900000000001"/>
    <n v="18.877199999999998"/>
    <n v="40.341000000000001"/>
    <n v="62.689799999999998"/>
    <n v="10.964499999999999"/>
    <n v="1.3435999999999999"/>
    <n v="3.4521199999999999"/>
    <n v="5.6742800000000004"/>
    <n v="1.08633"/>
    <n v="90.675700000000006"/>
    <n v="94.86"/>
    <n v="52.821800000000003"/>
    <n v="-8.0782499999999993E-2"/>
  </r>
  <r>
    <x v="0"/>
    <x v="75"/>
    <s v="Inbred"/>
    <n v="48.805399999999999"/>
    <n v="4.2996499999999997"/>
    <n v="0.11981799999999999"/>
    <n v="63.773499999999999"/>
    <n v="17.671199999999999"/>
    <n v="31.549399999999999"/>
    <n v="37.867100000000001"/>
    <n v="30.112500000000001"/>
    <n v="48.678199999999997"/>
    <n v="67.558099999999996"/>
    <n v="9.3271499999999996"/>
    <n v="1.84328"/>
    <n v="4.2849199999999996"/>
    <n v="6.77189"/>
    <n v="1.2303200000000001"/>
    <n v="65.552800000000005"/>
    <n v="76.665800000000004"/>
    <n v="53.338299999999997"/>
    <n v="-0.48658499999999999"/>
  </r>
  <r>
    <x v="0"/>
    <x v="76"/>
    <s v="Inbred"/>
    <n v="45.618899999999996"/>
    <n v="3.66066"/>
    <n v="5.93582E-2"/>
    <n v="70.887299999999996"/>
    <n v="17.955200000000001"/>
    <n v="25.068200000000001"/>
    <n v="25.542000000000002"/>
    <n v="27.1616"/>
    <n v="45.6036"/>
    <n v="63.837000000000003"/>
    <n v="9.1588100000000008"/>
    <n v="1.30619"/>
    <n v="3.63612"/>
    <n v="6.0131100000000002"/>
    <n v="1.17119"/>
    <n v="67.875600000000006"/>
    <n v="96.078199999999995"/>
    <n v="50.989199999999997"/>
    <n v="-0.22251299999999999"/>
  </r>
  <r>
    <x v="0"/>
    <x v="77"/>
    <s v="Hybrid"/>
    <n v="47.860100000000003"/>
    <n v="3.7777400000000001"/>
    <n v="0.18387600000000001"/>
    <n v="66.0291"/>
    <n v="20.099399999999999"/>
    <n v="24.513500000000001"/>
    <n v="31.235900000000001"/>
    <n v="30.914000000000001"/>
    <n v="47.885300000000001"/>
    <n v="64.588800000000006"/>
    <n v="8.3718599999999999"/>
    <n v="1.4689000000000001"/>
    <n v="3.7714599999999998"/>
    <n v="6.0896499999999998"/>
    <n v="1.15038"/>
    <n v="69.379000000000005"/>
    <n v="100.932"/>
    <n v="48.058799999999998"/>
    <n v="-0.31654900000000002"/>
  </r>
  <r>
    <x v="0"/>
    <x v="78"/>
    <s v="Inbred"/>
    <n v="50.566099999999999"/>
    <n v="4.05748"/>
    <n v="2.0558799999999999E-3"/>
    <n v="70.064099999999996"/>
    <n v="15.089"/>
    <n v="24.9237"/>
    <n v="27.0746"/>
    <n v="32.386699999999998"/>
    <n v="50.932099999999998"/>
    <n v="68.196299999999994"/>
    <n v="8.9266299999999994"/>
    <n v="1.1945600000000001"/>
    <n v="4.0729199999999999"/>
    <n v="6.93058"/>
    <n v="1.43133"/>
    <n v="133.67400000000001"/>
    <n v="138.96799999999999"/>
    <n v="52.819400000000002"/>
    <n v="-0.28121699999999999"/>
  </r>
  <r>
    <x v="0"/>
    <x v="79"/>
    <s v="Inbred"/>
    <n v="42.5959"/>
    <n v="3.8454700000000002"/>
    <n v="7.2250499999999995E-2"/>
    <n v="63.744"/>
    <n v="15.6837"/>
    <n v="22.550899999999999"/>
    <n v="28.253399999999999"/>
    <n v="25.1492"/>
    <n v="42.787100000000002"/>
    <n v="60.2087"/>
    <n v="8.7552099999999999"/>
    <n v="1.6057399999999999"/>
    <n v="3.8784999999999998"/>
    <n v="6.0685399999999996"/>
    <n v="1.1073200000000001"/>
    <n v="63.041400000000003"/>
    <n v="67.887500000000003"/>
    <n v="47.857500000000002"/>
    <n v="-0.60398399999999997"/>
  </r>
  <r>
    <x v="0"/>
    <x v="80"/>
    <s v="Inbred"/>
    <n v="42.1434"/>
    <n v="3.0633699999999999"/>
    <n v="3.67409E-2"/>
    <n v="69.077799999999996"/>
    <n v="19.185500000000001"/>
    <n v="20.127500000000001"/>
    <n v="20.778099999999998"/>
    <n v="27.8551"/>
    <n v="42.805100000000003"/>
    <n v="56.0107"/>
    <n v="7.0642300000000002"/>
    <n v="1.0632299999999999"/>
    <n v="3.0517599999999998"/>
    <n v="5.0932599999999999"/>
    <n v="1.00935"/>
    <n v="60.176000000000002"/>
    <n v="79.129199999999997"/>
    <n v="47.307200000000002"/>
    <n v="-0.33488400000000001"/>
  </r>
  <r>
    <x v="0"/>
    <x v="81"/>
    <s v="Inbred"/>
    <n v="43.459400000000002"/>
    <n v="3.5682399999999999"/>
    <n v="-0.153002"/>
    <n v="67.574600000000004"/>
    <n v="17.578099999999999"/>
    <n v="25.886700000000001"/>
    <n v="27.559699999999999"/>
    <n v="23.694700000000001"/>
    <n v="43.506300000000003"/>
    <n v="62.999299999999998"/>
    <n v="9.7933400000000006"/>
    <n v="1.7007000000000001"/>
    <n v="3.5465300000000002"/>
    <n v="5.46556"/>
    <n v="0.94859499999999997"/>
    <n v="82.41"/>
    <n v="96.2166"/>
    <n v="52.759"/>
    <n v="-0.62875800000000004"/>
  </r>
  <r>
    <x v="0"/>
    <x v="82"/>
    <s v="Inbred"/>
    <n v="49.191299999999998"/>
    <n v="3.4972400000000001"/>
    <n v="-0.147232"/>
    <n v="71.267099999999999"/>
    <n v="20.505099999999999"/>
    <n v="22.380700000000001"/>
    <n v="28.3843"/>
    <n v="32.626100000000001"/>
    <n v="49.107799999999997"/>
    <n v="65.8489"/>
    <n v="8.3162900000000004"/>
    <n v="1.2583200000000001"/>
    <n v="3.49579"/>
    <n v="5.7433500000000004"/>
    <n v="1.1156699999999999"/>
    <n v="62.528300000000002"/>
    <n v="90.840299999999999"/>
    <n v="51.3767"/>
    <n v="-0.65308999999999995"/>
  </r>
  <r>
    <x v="0"/>
    <x v="83"/>
    <s v="Inbred"/>
    <n v="49.364699999999999"/>
    <n v="3.9047999999999998"/>
    <n v="-0.36254399999999998"/>
    <n v="62.982199999999999"/>
    <n v="13.0017"/>
    <n v="27.0684"/>
    <n v="28.8703"/>
    <n v="31.109000000000002"/>
    <n v="49.8172"/>
    <n v="67.289900000000003"/>
    <n v="9.0521799999999999"/>
    <n v="1.29233"/>
    <n v="3.9683799999999998"/>
    <n v="6.5022099999999998"/>
    <n v="1.30871"/>
    <n v="131.85400000000001"/>
    <n v="136.672"/>
    <n v="53.309600000000003"/>
    <n v="-0.75200800000000001"/>
  </r>
  <r>
    <x v="1"/>
    <x v="33"/>
    <s v="Inbred"/>
    <n v="26.553999999999998"/>
    <n v="3.2722899999999999"/>
    <n v="3.62446"/>
    <n v="63.445300000000003"/>
    <n v="19.003499999999999"/>
    <n v="29.837900000000001"/>
    <n v="18.8355"/>
    <n v="14.443099999999999"/>
    <n v="27.062799999999999"/>
    <n v="37.6434"/>
    <n v="5.8473800000000002"/>
    <n v="1.8476999999999999"/>
    <n v="3.2852399999999999"/>
    <n v="4.6626300000000001"/>
    <n v="0.71182599999999996"/>
    <n v="55.602499999999999"/>
    <n v="59.506300000000003"/>
    <n v="37.664400000000001"/>
    <n v="1.5148999999999999"/>
  </r>
  <r>
    <x v="1"/>
    <x v="15"/>
    <s v="Inbred"/>
    <n v="25.312000000000001"/>
    <n v="3.52976"/>
    <n v="3.6396899999999999"/>
    <n v="69.151399999999995"/>
    <n v="19.756900000000002"/>
    <n v="30.567599999999999"/>
    <n v="18.678899999999999"/>
    <n v="13.7723"/>
    <n v="23.738299999999999"/>
    <n v="38.417999999999999"/>
    <n v="6.1496899999999997"/>
    <n v="1.8971499999999999"/>
    <n v="3.47763"/>
    <n v="5.2381599999999997"/>
    <n v="0.84038800000000002"/>
    <n v="66.499399999999994"/>
    <n v="60.461599999999997"/>
    <n v="38.243299999999998"/>
    <n v="2.1899000000000002"/>
  </r>
  <r>
    <x v="1"/>
    <x v="1"/>
    <s v="Commercial"/>
    <n v="30.990200000000002"/>
    <n v="4.4322499999999998"/>
    <n v="3.38334"/>
    <n v="60.311700000000002"/>
    <n v="20.245100000000001"/>
    <n v="32.923499999999997"/>
    <n v="34.469499999999996"/>
    <n v="19.2559"/>
    <n v="31.216200000000001"/>
    <n v="42.251100000000001"/>
    <n v="5.7636900000000004"/>
    <n v="2.5457999999999998"/>
    <n v="4.4777300000000002"/>
    <n v="6.22323"/>
    <n v="0.93323100000000003"/>
    <n v="61.243299999999998"/>
    <n v="69.921700000000001"/>
    <n v="35.642899999999997"/>
    <n v="0.85523400000000005"/>
  </r>
  <r>
    <x v="1"/>
    <x v="2"/>
    <s v="Inbred"/>
    <n v="23.826899999999998"/>
    <n v="3.2149999999999999"/>
    <n v="3.83595"/>
    <n v="62.050899999999999"/>
    <n v="15.714600000000001"/>
    <n v="27.1249"/>
    <n v="14.7019"/>
    <n v="12.8912"/>
    <n v="21.9026"/>
    <n v="36.563699999999997"/>
    <n v="5.9386200000000002"/>
    <n v="1.6449"/>
    <n v="3.23997"/>
    <n v="4.7415399999999996"/>
    <n v="0.77187499999999998"/>
    <n v="66.645200000000003"/>
    <n v="79.010900000000007"/>
    <n v="39.363199999999999"/>
    <n v="2.3447800000000001"/>
  </r>
  <r>
    <x v="1"/>
    <x v="0"/>
    <s v="Inbred"/>
    <n v="22.284600000000001"/>
    <n v="3.17041"/>
    <n v="3.8183500000000001"/>
    <n v="68.226900000000001"/>
    <n v="18.322099999999999"/>
    <n v="31.9038"/>
    <n v="12.3476"/>
    <n v="12.1602"/>
    <n v="21.323799999999999"/>
    <n v="33.532200000000003"/>
    <n v="5.37974"/>
    <n v="1.52485"/>
    <n v="2.9347799999999999"/>
    <n v="5.0725899999999999"/>
    <n v="0.89267200000000002"/>
    <n v="63.340299999999999"/>
    <n v="63.556600000000003"/>
    <n v="35.000799999999998"/>
    <n v="2.5887799999999999"/>
  </r>
  <r>
    <x v="1"/>
    <x v="5"/>
    <s v="Inbred"/>
    <n v="23.4618"/>
    <n v="3.35676"/>
    <n v="3.4904299999999999"/>
    <n v="69.244900000000001"/>
    <n v="18.3522"/>
    <n v="27.786899999999999"/>
    <n v="18.675699999999999"/>
    <n v="15.2767"/>
    <n v="23.093599999999999"/>
    <n v="32.1387"/>
    <n v="4.26823"/>
    <n v="1.8256699999999999"/>
    <n v="3.4337399999999998"/>
    <n v="4.8700999999999999"/>
    <n v="0.78870799999999996"/>
    <n v="57.514299999999999"/>
    <n v="61.933799999999998"/>
    <n v="37.002200000000002"/>
    <n v="0.91688099999999995"/>
  </r>
  <r>
    <x v="1"/>
    <x v="25"/>
    <s v="Inbred"/>
    <n v="25.235099999999999"/>
    <n v="3.1309900000000002"/>
    <n v="3.7635200000000002"/>
    <n v="76.088999999999999"/>
    <n v="19.910299999999999"/>
    <n v="29.481300000000001"/>
    <n v="15.669"/>
    <n v="14.913600000000001"/>
    <n v="22.663699999999999"/>
    <n v="38.438699999999997"/>
    <n v="5.8942699999999997"/>
    <n v="1.5643499999999999"/>
    <n v="3.34327"/>
    <n v="4.5236000000000001"/>
    <n v="0.75414499999999995"/>
    <n v="216.04"/>
    <n v="222.047"/>
    <n v="35.871400000000001"/>
    <n v="2.2491500000000002"/>
  </r>
  <r>
    <x v="1"/>
    <x v="20"/>
    <s v="Inbred"/>
    <n v="25.855499999999999"/>
    <n v="3.4769000000000001"/>
    <n v="3.4865699999999999"/>
    <n v="73.275400000000005"/>
    <n v="19.259399999999999"/>
    <n v="34.058100000000003"/>
    <n v="19.827300000000001"/>
    <n v="14.5778"/>
    <n v="23.933399999999999"/>
    <n v="38.981499999999997"/>
    <n v="6.1048600000000004"/>
    <n v="1.92418"/>
    <n v="3.4414199999999999"/>
    <n v="5.0560299999999998"/>
    <n v="0.79435199999999995"/>
    <n v="72.762299999999996"/>
    <n v="68.1935"/>
    <n v="34.259599999999999"/>
    <n v="1.56751"/>
  </r>
  <r>
    <x v="1"/>
    <x v="7"/>
    <s v="Inbred"/>
    <n v="25.029"/>
    <n v="3.23299"/>
    <n v="3.4326300000000001"/>
    <n v="70.6297"/>
    <n v="23.219000000000001"/>
    <n v="25.655200000000001"/>
    <n v="16.424299999999999"/>
    <n v="14.159700000000001"/>
    <n v="23.8828"/>
    <n v="37.394300000000001"/>
    <n v="5.8129"/>
    <n v="1.62171"/>
    <n v="3.24526"/>
    <n v="4.8628799999999996"/>
    <n v="0.81471499999999997"/>
    <n v="57.179299999999998"/>
    <n v="64.2136"/>
    <n v="34.665399999999998"/>
    <n v="2.0997499999999998"/>
  </r>
  <r>
    <x v="1"/>
    <x v="8"/>
    <s v="Inbred"/>
    <n v="26.7729"/>
    <n v="3.39541"/>
    <n v="3.71008"/>
    <n v="71.176900000000003"/>
    <n v="22.541899999999998"/>
    <n v="30.616299999999999"/>
    <n v="21.571999999999999"/>
    <n v="14.6676"/>
    <n v="25.3522"/>
    <n v="40.129899999999999"/>
    <n v="6.3926400000000001"/>
    <n v="2.0663100000000001"/>
    <n v="3.2488000000000001"/>
    <n v="4.8864599999999996"/>
    <n v="0.72045099999999995"/>
    <n v="55.6571"/>
    <n v="55.639000000000003"/>
    <n v="36.677700000000002"/>
    <n v="1.26075"/>
  </r>
  <r>
    <x v="1"/>
    <x v="17"/>
    <s v="Inbred"/>
    <n v="24.989100000000001"/>
    <n v="3.5543200000000001"/>
    <n v="3.3446899999999999"/>
    <n v="67.091499999999996"/>
    <n v="21.120100000000001"/>
    <n v="32.466099999999997"/>
    <n v="17.888000000000002"/>
    <n v="14.2845"/>
    <n v="23.834199999999999"/>
    <n v="36.800899999999999"/>
    <n v="5.6457600000000001"/>
    <n v="1.77643"/>
    <n v="3.2028599999999998"/>
    <n v="5.7116499999999997"/>
    <n v="0.98397299999999999"/>
    <n v="80.784999999999997"/>
    <n v="74.092799999999997"/>
    <n v="34.406799999999997"/>
    <n v="2.1084200000000002"/>
  </r>
  <r>
    <x v="1"/>
    <x v="21"/>
    <s v="Hybrid"/>
    <n v="26.484999999999999"/>
    <n v="3.8011599999999999"/>
    <n v="3.2588699999999999"/>
    <n v="61.397799999999997"/>
    <n v="20.282499999999999"/>
    <n v="31.097799999999999"/>
    <n v="19.624400000000001"/>
    <n v="15.6875"/>
    <n v="26.4039"/>
    <n v="37.771000000000001"/>
    <n v="5.5643700000000003"/>
    <n v="1.7727299999999999"/>
    <n v="3.6638700000000002"/>
    <n v="6.0030700000000001"/>
    <n v="1.06087"/>
    <n v="56.9343"/>
    <n v="61.978400000000001"/>
    <n v="35.750500000000002"/>
    <n v="1.98264"/>
  </r>
  <r>
    <x v="1"/>
    <x v="16"/>
    <s v="Hybrid"/>
    <n v="29.4374"/>
    <n v="4.2618200000000002"/>
    <n v="3.3089599999999999"/>
    <n v="59.780999999999999"/>
    <n v="21.143999999999998"/>
    <n v="38.463799999999999"/>
    <n v="25.5869"/>
    <n v="16.364599999999999"/>
    <n v="28.9618"/>
    <n v="43.121299999999998"/>
    <n v="6.66927"/>
    <n v="2.2111000000000001"/>
    <n v="4.2808000000000002"/>
    <n v="6.2926399999999996"/>
    <n v="1.0180499999999999"/>
    <n v="74.933800000000005"/>
    <n v="77.562200000000004"/>
    <n v="37.867199999999997"/>
    <n v="1.8885700000000001"/>
  </r>
  <r>
    <x v="1"/>
    <x v="9"/>
    <s v="Hybrid"/>
    <n v="28.765899999999998"/>
    <n v="3.8310200000000001"/>
    <n v="3.1345200000000002"/>
    <n v="59.1997"/>
    <n v="21.997"/>
    <n v="37.729999999999997"/>
    <n v="22.165700000000001"/>
    <n v="16.6006"/>
    <n v="28.7393"/>
    <n v="40.8093"/>
    <n v="6.0377099999999997"/>
    <n v="1.9136599999999999"/>
    <n v="3.78044"/>
    <n v="5.7761500000000003"/>
    <n v="0.96087100000000003"/>
    <n v="61.483400000000003"/>
    <n v="68.234300000000005"/>
    <n v="35.871299999999998"/>
    <n v="1.7136800000000001"/>
  </r>
  <r>
    <x v="1"/>
    <x v="67"/>
    <s v="Inbred"/>
    <n v="26.620799999999999"/>
    <n v="3.6756700000000002"/>
    <n v="2.8694999999999999"/>
    <n v="67.146699999999996"/>
    <n v="20.267600000000002"/>
    <n v="29.3294"/>
    <n v="20.5915"/>
    <n v="15.321"/>
    <n v="25.746500000000001"/>
    <n v="38.610199999999999"/>
    <n v="5.8600599999999998"/>
    <n v="1.8977599999999999"/>
    <n v="3.7020300000000002"/>
    <n v="5.46218"/>
    <n v="0.90159100000000003"/>
    <n v="49.916200000000003"/>
    <n v="49.818100000000001"/>
    <n v="38.326900000000002"/>
    <n v="1.2692399999999999"/>
  </r>
  <r>
    <x v="1"/>
    <x v="14"/>
    <s v="Inbred"/>
    <n v="29.761399999999998"/>
    <n v="4.0103299999999997"/>
    <n v="3.1709800000000001"/>
    <n v="64.391300000000001"/>
    <n v="19.919499999999999"/>
    <n v="28.213100000000001"/>
    <n v="29.282599999999999"/>
    <n v="19.250399999999999"/>
    <n v="29.3962"/>
    <n v="40.420699999999997"/>
    <n v="5.3017599999999998"/>
    <n v="2.1610800000000001"/>
    <n v="4.0392099999999997"/>
    <n v="5.8286499999999997"/>
    <n v="0.91150500000000001"/>
    <n v="54.0655"/>
    <n v="53.429699999999997"/>
    <n v="37.1004"/>
    <n v="0.828017"/>
  </r>
  <r>
    <x v="1"/>
    <x v="13"/>
    <s v="Hybrid"/>
    <n v="27.432600000000001"/>
    <n v="3.7150400000000001"/>
    <n v="3.1422400000000001"/>
    <n v="59.15"/>
    <n v="21.1296"/>
    <n v="35.310299999999998"/>
    <n v="17.199400000000001"/>
    <n v="14.775499999999999"/>
    <n v="26.936699999999998"/>
    <n v="40.478099999999998"/>
    <n v="6.4327199999999998"/>
    <n v="1.6743600000000001"/>
    <n v="3.8569499999999999"/>
    <n v="5.5792200000000003"/>
    <n v="0.96438800000000002"/>
    <n v="63.874499999999998"/>
    <n v="75.0124"/>
    <n v="37.118699999999997"/>
    <n v="1.9390099999999999"/>
  </r>
  <r>
    <x v="1"/>
    <x v="18"/>
    <s v="Hybrid"/>
    <n v="26.8583"/>
    <n v="3.8495699999999999"/>
    <n v="3.1258699999999999"/>
    <n v="60.6006"/>
    <n v="19.973800000000001"/>
    <n v="40.641100000000002"/>
    <n v="17.384499999999999"/>
    <n v="14.1836"/>
    <n v="25.573399999999999"/>
    <n v="40.821100000000001"/>
    <n v="6.66378"/>
    <n v="1.76233"/>
    <n v="3.7827099999999998"/>
    <n v="5.9906499999999996"/>
    <n v="1.0541"/>
    <n v="68.818700000000007"/>
    <n v="71.701099999999997"/>
    <n v="35.193899999999999"/>
    <n v="2.16628"/>
  </r>
  <r>
    <x v="1"/>
    <x v="10"/>
    <s v="Hybrid"/>
    <n v="27.259699999999999"/>
    <n v="3.86876"/>
    <n v="2.94929"/>
    <n v="59.9377"/>
    <n v="20.075399999999998"/>
    <n v="30.0566"/>
    <n v="19.658999999999999"/>
    <n v="15.3088"/>
    <n v="27.4602"/>
    <n v="39.3078"/>
    <n v="6.0065200000000001"/>
    <n v="1.8262799999999999"/>
    <n v="3.8421599999999998"/>
    <n v="5.9457399999999998"/>
    <n v="1.0198100000000001"/>
    <n v="58.918599999999998"/>
    <n v="65.771199999999993"/>
    <n v="37.076999999999998"/>
    <n v="1.609"/>
  </r>
  <r>
    <x v="1"/>
    <x v="23"/>
    <s v="Hybrid"/>
    <n v="25.3157"/>
    <n v="3.5577200000000002"/>
    <n v="3.0456699999999999"/>
    <n v="60.3964"/>
    <n v="18.8596"/>
    <n v="35.112200000000001"/>
    <n v="14.011900000000001"/>
    <n v="13.0504"/>
    <n v="25.3626"/>
    <n v="37.530200000000001"/>
    <n v="6.15977"/>
    <n v="1.5837399999999999"/>
    <n v="3.56114"/>
    <n v="5.5311899999999996"/>
    <n v="0.99001300000000003"/>
    <n v="58.878"/>
    <n v="73.298699999999997"/>
    <n v="36.113"/>
    <n v="1.9991099999999999"/>
  </r>
  <r>
    <x v="1"/>
    <x v="42"/>
    <s v="Inbred"/>
    <n v="27.239799999999999"/>
    <n v="3.5560299999999998"/>
    <n v="2.8263500000000001"/>
    <n v="73.481200000000001"/>
    <n v="19.874199999999998"/>
    <n v="30.008299999999998"/>
    <n v="17.255299999999998"/>
    <n v="15.0166"/>
    <n v="26.5853"/>
    <n v="40.431699999999999"/>
    <n v="6.3604900000000004"/>
    <n v="1.67672"/>
    <n v="3.3708399999999998"/>
    <n v="5.7081600000000003"/>
    <n v="1.0222899999999999"/>
    <n v="121.35599999999999"/>
    <n v="103.349"/>
    <n v="37.845199999999998"/>
    <n v="1.6784399999999999"/>
  </r>
  <r>
    <x v="1"/>
    <x v="48"/>
    <s v="Inbred"/>
    <n v="26.421500000000002"/>
    <n v="4.0006599999999999"/>
    <n v="2.6807699999999999"/>
    <n v="64.562899999999999"/>
    <n v="21.495899999999999"/>
    <n v="31.5749"/>
    <n v="21.7315"/>
    <n v="15.004099999999999"/>
    <n v="25.6465"/>
    <n v="38.714799999999997"/>
    <n v="5.94041"/>
    <n v="2.0802999999999998"/>
    <n v="3.8894299999999999"/>
    <n v="6.0479700000000003"/>
    <n v="0.99977099999999997"/>
    <n v="54.100499999999997"/>
    <n v="54.293999999999997"/>
    <n v="39.405999999999999"/>
    <n v="1.1459299999999999"/>
  </r>
  <r>
    <x v="1"/>
    <x v="43"/>
    <s v="Hybrid"/>
    <n v="29.884399999999999"/>
    <n v="4.1135799999999998"/>
    <n v="2.7490600000000001"/>
    <n v="58.322699999999998"/>
    <n v="18.829899999999999"/>
    <n v="37.635300000000001"/>
    <n v="22.228000000000002"/>
    <n v="16.676100000000002"/>
    <n v="31.2974"/>
    <n v="41.700400000000002"/>
    <n v="6.2542200000000001"/>
    <n v="1.9156200000000001"/>
    <n v="4.2996400000000001"/>
    <n v="6.0796000000000001"/>
    <n v="1.0324500000000001"/>
    <n v="54.652900000000002"/>
    <n v="54.779699999999998"/>
    <n v="37.967599999999997"/>
    <n v="1.2664500000000001"/>
  </r>
  <r>
    <x v="1"/>
    <x v="6"/>
    <s v="Hybrid"/>
    <n v="28.140999999999998"/>
    <n v="4.1372499999999999"/>
    <n v="2.8682400000000001"/>
    <n v="57.726100000000002"/>
    <n v="18.815300000000001"/>
    <n v="33.702100000000002"/>
    <n v="22.277100000000001"/>
    <n v="15.1816"/>
    <n v="28.335599999999999"/>
    <n v="41.132399999999997"/>
    <n v="6.4954000000000001"/>
    <n v="2.0964200000000002"/>
    <n v="4.11869"/>
    <n v="6.22105"/>
    <n v="1.03424"/>
    <n v="60.870899999999999"/>
    <n v="66.125100000000003"/>
    <n v="37.9621"/>
    <n v="1.4412199999999999"/>
  </r>
  <r>
    <x v="1"/>
    <x v="3"/>
    <s v="Inbred"/>
    <n v="29.3185"/>
    <n v="4.4575800000000001"/>
    <n v="2.0503999999999998"/>
    <n v="65.448300000000003"/>
    <n v="20.7394"/>
    <n v="33.192399999999999"/>
    <n v="26.605799999999999"/>
    <n v="16.4344"/>
    <n v="29.308499999999999"/>
    <n v="42.215200000000003"/>
    <n v="6.4299600000000003"/>
    <n v="2.2849699999999999"/>
    <n v="4.5847600000000002"/>
    <n v="6.4608999999999996"/>
    <n v="1.0387299999999999"/>
    <n v="70.561800000000005"/>
    <n v="67.334599999999995"/>
    <n v="35.8568"/>
    <n v="0.40713899999999997"/>
  </r>
  <r>
    <x v="1"/>
    <x v="24"/>
    <s v="Inbred"/>
    <n v="29.0031"/>
    <n v="3.9645800000000002"/>
    <n v="2.79853"/>
    <n v="61.987699999999997"/>
    <n v="19.037700000000001"/>
    <n v="25.7011"/>
    <n v="21.5566"/>
    <n v="15.916600000000001"/>
    <n v="28.502700000000001"/>
    <n v="42.4754"/>
    <n v="6.63246"/>
    <n v="1.9618800000000001"/>
    <n v="3.9129399999999999"/>
    <n v="5.9856499999999997"/>
    <n v="1.00231"/>
    <n v="58.931899999999999"/>
    <n v="54.359000000000002"/>
    <n v="33.794899999999998"/>
    <n v="1.5471900000000001"/>
  </r>
  <r>
    <x v="1"/>
    <x v="19"/>
    <s v="Inbred"/>
    <n v="29.439800000000002"/>
    <n v="3.7555100000000001"/>
    <n v="2.7673000000000001"/>
    <n v="66.733400000000003"/>
    <n v="20.680299999999999"/>
    <n v="30.626100000000001"/>
    <n v="24.4818"/>
    <n v="16.4864"/>
    <n v="27.802800000000001"/>
    <n v="44.201700000000002"/>
    <n v="6.9383600000000003"/>
    <n v="2.0547399999999998"/>
    <n v="3.7330399999999999"/>
    <n v="5.4998300000000002"/>
    <n v="0.86073500000000003"/>
    <n v="78.069999999999993"/>
    <n v="84.014899999999997"/>
    <n v="37.396000000000001"/>
    <n v="1.1331800000000001"/>
  </r>
  <r>
    <x v="1"/>
    <x v="45"/>
    <s v="Inbred"/>
    <n v="22.0335"/>
    <n v="3.2707000000000002"/>
    <n v="2.6372599999999999"/>
    <n v="68.298599999999993"/>
    <n v="19.602799999999998"/>
    <n v="32.769100000000002"/>
    <n v="13.6836"/>
    <n v="11.6968"/>
    <n v="20.677399999999999"/>
    <n v="33.999699999999997"/>
    <n v="5.6477399999999998"/>
    <n v="1.73241"/>
    <n v="3.2990900000000001"/>
    <n v="4.8542699999999996"/>
    <n v="0.80097499999999999"/>
    <n v="62.264499999999998"/>
    <n v="61.907899999999998"/>
    <n v="40.189"/>
    <n v="1.04816"/>
  </r>
  <r>
    <x v="1"/>
    <x v="4"/>
    <s v="Inbred"/>
    <n v="25.462599999999998"/>
    <n v="3.57422"/>
    <n v="2.8126199999999999"/>
    <n v="70.968699999999998"/>
    <n v="20.643999999999998"/>
    <n v="29.217199999999998"/>
    <n v="22.2728"/>
    <n v="15.724399999999999"/>
    <n v="24.1904"/>
    <n v="36.470999999999997"/>
    <n v="5.1914499999999997"/>
    <n v="2.02677"/>
    <n v="3.5679699999999999"/>
    <n v="5.1179699999999997"/>
    <n v="0.77397800000000005"/>
    <n v="54.646599999999999"/>
    <n v="60.081299999999999"/>
    <n v="38.674300000000002"/>
    <n v="0.46208399999999999"/>
  </r>
  <r>
    <x v="1"/>
    <x v="53"/>
    <s v="Hybrid"/>
    <n v="28.135400000000001"/>
    <n v="3.9417599999999999"/>
    <n v="2.5984099999999999"/>
    <n v="61.488399999999999"/>
    <n v="19.180299999999999"/>
    <n v="33.475200000000001"/>
    <n v="20.076699999999999"/>
    <n v="15.4701"/>
    <n v="27.679200000000002"/>
    <n v="41.1494"/>
    <n v="6.4285399999999999"/>
    <n v="1.92361"/>
    <n v="3.97872"/>
    <n v="5.9039000000000001"/>
    <n v="1.00071"/>
    <n v="66.959199999999996"/>
    <n v="67.455200000000005"/>
    <n v="35.055799999999998"/>
    <n v="1.3047599999999999"/>
  </r>
  <r>
    <x v="1"/>
    <x v="40"/>
    <s v="Inbred"/>
    <n v="28.104600000000001"/>
    <n v="4.2851999999999997"/>
    <n v="2.6616599999999999"/>
    <n v="72.345299999999995"/>
    <n v="21.694199999999999"/>
    <n v="28.4924"/>
    <n v="26.321999999999999"/>
    <n v="15.791700000000001"/>
    <n v="28.398299999999999"/>
    <n v="40.184399999999997"/>
    <n v="6.1063799999999997"/>
    <n v="2.3816899999999999"/>
    <n v="4.1035399999999997"/>
    <n v="6.3993099999999998"/>
    <n v="1.0161"/>
    <n v="82.638900000000007"/>
    <n v="77.706100000000006"/>
    <n v="37.686"/>
    <n v="0.97323000000000004"/>
  </r>
  <r>
    <x v="1"/>
    <x v="35"/>
    <s v="Inbred"/>
    <n v="24.314900000000002"/>
    <n v="3.3454799999999998"/>
    <n v="2.6140400000000001"/>
    <n v="64.689899999999994"/>
    <n v="19.743300000000001"/>
    <n v="32.337000000000003"/>
    <n v="15.2629"/>
    <n v="13.432499999999999"/>
    <n v="21.779699999999998"/>
    <n v="37.465600000000002"/>
    <n v="6.0276800000000001"/>
    <n v="1.67388"/>
    <n v="3.1831399999999999"/>
    <n v="5.13537"/>
    <n v="0.86782899999999996"/>
    <n v="48.434199999999997"/>
    <n v="45.931600000000003"/>
    <n v="35.531999999999996"/>
    <n v="1.18283"/>
  </r>
  <r>
    <x v="1"/>
    <x v="11"/>
    <s v="Inbred"/>
    <n v="25.381399999999999"/>
    <n v="3.7441499999999999"/>
    <n v="2.6591300000000002"/>
    <n v="65.544399999999996"/>
    <n v="19.2271"/>
    <n v="35.353499999999997"/>
    <n v="18.823599999999999"/>
    <n v="14.0999"/>
    <n v="26.405100000000001"/>
    <n v="35.808199999999999"/>
    <n v="5.4725900000000003"/>
    <n v="1.85751"/>
    <n v="3.8290999999999999"/>
    <n v="5.5570399999999998"/>
    <n v="0.91784699999999997"/>
    <n v="101.93"/>
    <n v="100.346"/>
    <n v="35.533999999999999"/>
    <n v="1.1450100000000001"/>
  </r>
  <r>
    <x v="1"/>
    <x v="22"/>
    <s v="Inbred"/>
    <n v="28.192900000000002"/>
    <n v="3.64906"/>
    <n v="2.4418000000000002"/>
    <n v="70.642499999999998"/>
    <n v="20.4452"/>
    <n v="36.101500000000001"/>
    <n v="22.1492"/>
    <n v="16.545400000000001"/>
    <n v="26.8215"/>
    <n v="41.109499999999997"/>
    <n v="6.1550500000000001"/>
    <n v="1.92096"/>
    <n v="3.7045499999999998"/>
    <n v="5.3019400000000001"/>
    <n v="0.84706300000000001"/>
    <n v="62.502899999999997"/>
    <n v="65.599900000000005"/>
    <n v="35.694800000000001"/>
    <n v="0.62617699999999998"/>
  </r>
  <r>
    <x v="1"/>
    <x v="50"/>
    <s v="Hybrid"/>
    <n v="29.479700000000001"/>
    <n v="3.7620800000000001"/>
    <n v="2.4783499999999998"/>
    <n v="62.643500000000003"/>
    <n v="24.629100000000001"/>
    <n v="31.008800000000001"/>
    <n v="21.818899999999999"/>
    <n v="17.3141"/>
    <n v="29.1128"/>
    <n v="41.720199999999998"/>
    <n v="6.1044299999999998"/>
    <n v="1.83504"/>
    <n v="3.8186200000000001"/>
    <n v="5.61029"/>
    <n v="0.948546"/>
    <n v="63.144100000000002"/>
    <n v="75.0672"/>
    <n v="32.546799999999998"/>
    <n v="1.01685"/>
  </r>
  <r>
    <x v="1"/>
    <x v="59"/>
    <s v="Hybrid"/>
    <n v="25.877500000000001"/>
    <n v="3.4681999999999999"/>
    <n v="2.5218400000000001"/>
    <n v="75.272999999999996"/>
    <n v="26.825500000000002"/>
    <n v="31.815200000000001"/>
    <n v="14.111000000000001"/>
    <n v="14.656000000000001"/>
    <n v="25.824000000000002"/>
    <n v="36.841900000000003"/>
    <n v="5.5659200000000002"/>
    <n v="1.45285"/>
    <n v="3.5859700000000001"/>
    <n v="5.3388799999999996"/>
    <n v="0.97438800000000003"/>
    <n v="85.317999999999998"/>
    <n v="89.2363"/>
    <n v="33.2044"/>
    <n v="1.48743"/>
  </r>
  <r>
    <x v="1"/>
    <x v="36"/>
    <s v="Hybrid"/>
    <n v="27.582699999999999"/>
    <n v="3.9618899999999999"/>
    <n v="2.6378200000000001"/>
    <n v="66.814999999999998"/>
    <n v="22.827200000000001"/>
    <n v="36.838799999999999"/>
    <n v="19.252600000000001"/>
    <n v="15.1472"/>
    <n v="27.072099999999999"/>
    <n v="40.988399999999999"/>
    <n v="6.44618"/>
    <n v="1.76207"/>
    <n v="4.1582100000000004"/>
    <n v="5.9983000000000004"/>
    <n v="1.05742"/>
    <n v="79.227599999999995"/>
    <n v="85.804599999999994"/>
    <n v="37.893900000000002"/>
    <n v="1.54895"/>
  </r>
  <r>
    <x v="1"/>
    <x v="47"/>
    <s v="Inbred"/>
    <n v="26.749700000000001"/>
    <n v="3.7806799999999998"/>
    <n v="2.4748199999999998"/>
    <n v="61.877299999999998"/>
    <n v="19.788799999999998"/>
    <n v="29.532499999999999"/>
    <n v="24.788799999999998"/>
    <n v="16.420400000000001"/>
    <n v="25.2621"/>
    <n v="38.599899999999998"/>
    <n v="5.5461900000000002"/>
    <n v="2.1913"/>
    <n v="3.6539100000000002"/>
    <n v="5.4981499999999999"/>
    <n v="0.83383300000000005"/>
    <n v="48.2224"/>
    <n v="48.697600000000001"/>
    <n v="38.755899999999997"/>
    <n v="0.26328200000000002"/>
  </r>
  <r>
    <x v="1"/>
    <x v="32"/>
    <s v="Hybrid"/>
    <n v="28.8429"/>
    <n v="4.1757799999999996"/>
    <n v="2.4678200000000001"/>
    <n v="68.277299999999997"/>
    <n v="20.7913"/>
    <n v="34.4544"/>
    <n v="23.358499999999999"/>
    <n v="16.615300000000001"/>
    <n v="27.1769"/>
    <n v="42.796100000000003"/>
    <n v="6.5497100000000001"/>
    <n v="2.0004499999999998"/>
    <n v="3.8113000000000001"/>
    <n v="6.7157900000000001"/>
    <n v="1.17388"/>
    <n v="66.7"/>
    <n v="70.778199999999998"/>
    <n v="37.467199999999998"/>
    <n v="1.16835"/>
  </r>
  <r>
    <x v="1"/>
    <x v="27"/>
    <s v="Hybrid"/>
    <n v="23.348700000000001"/>
    <n v="2.9801099999999998"/>
    <n v="2.6082399999999999"/>
    <n v="66.476799999999997"/>
    <n v="23.4696"/>
    <n v="32.365200000000002"/>
    <n v="14.597"/>
    <n v="14.2441"/>
    <n v="22.587399999999999"/>
    <n v="33.2759"/>
    <n v="4.7365300000000001"/>
    <n v="1.5347900000000001"/>
    <n v="2.9245199999999998"/>
    <n v="4.5120800000000001"/>
    <n v="0.74851999999999996"/>
    <n v="55.372700000000002"/>
    <n v="74.649900000000002"/>
    <n v="34.601999999999997"/>
    <n v="1.0420700000000001"/>
  </r>
  <r>
    <x v="1"/>
    <x v="65"/>
    <s v="Inbred"/>
    <n v="24.796700000000001"/>
    <n v="3.5208900000000001"/>
    <n v="2.3801700000000001"/>
    <n v="65.010999999999996"/>
    <n v="17.673400000000001"/>
    <n v="31.8584"/>
    <n v="16.544799999999999"/>
    <n v="14.254"/>
    <n v="23.108699999999999"/>
    <n v="37.1387"/>
    <n v="5.7327000000000004"/>
    <n v="1.64933"/>
    <n v="3.61252"/>
    <n v="5.3156400000000001"/>
    <n v="0.91678199999999999"/>
    <n v="58.716799999999999"/>
    <n v="67.785499999999999"/>
    <n v="42.185200000000002"/>
    <n v="0.85707500000000003"/>
  </r>
  <r>
    <x v="1"/>
    <x v="12"/>
    <s v="Inbred"/>
    <n v="24.028400000000001"/>
    <n v="3.5710500000000001"/>
    <n v="2.5567099999999998"/>
    <n v="62.726300000000002"/>
    <n v="20.078299999999999"/>
    <n v="26.8841"/>
    <n v="19.965399999999999"/>
    <n v="14.3215"/>
    <n v="23.581800000000001"/>
    <n v="33.883800000000001"/>
    <n v="4.8847399999999999"/>
    <n v="2.0101599999999999"/>
    <n v="3.45248"/>
    <n v="5.2233700000000001"/>
    <n v="0.80201900000000004"/>
    <n v="56.439900000000002"/>
    <n v="58.025399999999998"/>
    <n v="34.994999999999997"/>
    <n v="0.70917799999999998"/>
  </r>
  <r>
    <x v="1"/>
    <x v="70"/>
    <s v="Hybrid"/>
    <n v="29.573499999999999"/>
    <n v="4.4321999999999999"/>
    <n v="2.3140100000000001"/>
    <n v="58.082000000000001"/>
    <n v="20.304500000000001"/>
    <n v="41.070500000000003"/>
    <n v="24.352699999999999"/>
    <n v="16.347100000000001"/>
    <n v="27.951699999999999"/>
    <n v="44.606299999999997"/>
    <n v="7.0553600000000003"/>
    <n v="2.13131"/>
    <n v="4.51858"/>
    <n v="6.65524"/>
    <n v="1.12958"/>
    <n v="67.159899999999993"/>
    <n v="66.6327"/>
    <n v="39.714399999999998"/>
    <n v="1.0214300000000001"/>
  </r>
  <r>
    <x v="1"/>
    <x v="38"/>
    <s v="Inbred"/>
    <n v="27.690799999999999"/>
    <n v="3.6236700000000002"/>
    <n v="2.3361000000000001"/>
    <n v="60.946399999999997"/>
    <n v="16.711200000000002"/>
    <n v="22.320399999999999"/>
    <n v="20.1144"/>
    <n v="17.289200000000001"/>
    <n v="26.8445"/>
    <n v="38.872700000000002"/>
    <n v="5.3988699999999996"/>
    <n v="1.65452"/>
    <n v="3.7532100000000002"/>
    <n v="5.4851000000000001"/>
    <n v="0.96407799999999999"/>
    <n v="71.738100000000003"/>
    <n v="82.933000000000007"/>
    <n v="39.374000000000002"/>
    <n v="0.67689999999999995"/>
  </r>
  <r>
    <x v="1"/>
    <x v="56"/>
    <s v="Hybrid"/>
    <n v="27.1998"/>
    <n v="3.7256900000000002"/>
    <n v="2.3553199999999999"/>
    <n v="60.865299999999998"/>
    <n v="19.166399999999999"/>
    <n v="37.038699999999999"/>
    <n v="18.543199999999999"/>
    <n v="14.9765"/>
    <n v="27.5367"/>
    <n v="39.377400000000002"/>
    <n v="6.12277"/>
    <n v="1.81134"/>
    <n v="3.7414100000000001"/>
    <n v="5.6725399999999997"/>
    <n v="0.977325"/>
    <n v="56.524700000000003"/>
    <n v="72.350999999999999"/>
    <n v="36.651400000000002"/>
    <n v="1.0275799999999999"/>
  </r>
  <r>
    <x v="1"/>
    <x v="52"/>
    <s v="Hybrid"/>
    <n v="29.605899999999998"/>
    <n v="4.2693199999999996"/>
    <n v="2.3195100000000002"/>
    <n v="60.533200000000001"/>
    <n v="21.723800000000001"/>
    <n v="34.511099999999999"/>
    <n v="22.943100000000001"/>
    <n v="17.248899999999999"/>
    <n v="28.086200000000002"/>
    <n v="43.703699999999998"/>
    <n v="6.6048400000000003"/>
    <n v="1.9419500000000001"/>
    <n v="4.2502599999999999"/>
    <n v="6.6201800000000004"/>
    <n v="1.1732899999999999"/>
    <n v="62.974600000000002"/>
    <n v="67.297600000000003"/>
    <n v="36.089300000000001"/>
    <n v="1.05464"/>
  </r>
  <r>
    <x v="1"/>
    <x v="58"/>
    <s v="Hybrid"/>
    <n v="30.626100000000001"/>
    <n v="4.3260100000000001"/>
    <n v="2.2686199999999999"/>
    <n v="65.412800000000004"/>
    <n v="20.929400000000001"/>
    <n v="31.305299999999999"/>
    <n v="26.989599999999999"/>
    <n v="18.004899999999999"/>
    <n v="30.481400000000001"/>
    <n v="43.320999999999998"/>
    <n v="6.32667"/>
    <n v="2.16256"/>
    <n v="4.2887000000000004"/>
    <n v="6.5162500000000003"/>
    <n v="1.08982"/>
    <n v="63.3294"/>
    <n v="71.505099999999999"/>
    <n v="38.082900000000002"/>
    <n v="0.66694699999999996"/>
  </r>
  <r>
    <x v="1"/>
    <x v="46"/>
    <s v="Inbred"/>
    <n v="28.243600000000001"/>
    <n v="3.8248199999999999"/>
    <n v="2.3324600000000002"/>
    <n v="63.626800000000003"/>
    <n v="19.565200000000001"/>
    <n v="31.831600000000002"/>
    <n v="19.3369"/>
    <n v="15.950799999999999"/>
    <n v="27.238800000000001"/>
    <n v="41.719799999999999"/>
    <n v="6.4586600000000001"/>
    <n v="1.7513399999999999"/>
    <n v="3.83908"/>
    <n v="5.87819"/>
    <n v="1.0296099999999999"/>
    <n v="59.181699999999999"/>
    <n v="60.997999999999998"/>
    <n v="38.387799999999999"/>
    <n v="1.1104000000000001"/>
  </r>
  <r>
    <x v="1"/>
    <x v="73"/>
    <s v="Inbred"/>
    <n v="24.889500000000002"/>
    <n v="3.1305299999999998"/>
    <n v="2.1508099999999999"/>
    <n v="66.969899999999996"/>
    <n v="21.061599999999999"/>
    <n v="31.225899999999999"/>
    <n v="18.540600000000001"/>
    <n v="14.9377"/>
    <n v="25.097000000000001"/>
    <n v="34.608199999999997"/>
    <n v="4.9196499999999999"/>
    <n v="1.75406"/>
    <n v="3.0226899999999999"/>
    <n v="4.6936099999999996"/>
    <n v="0.73957799999999996"/>
    <n v="56.406999999999996"/>
    <n v="52.4086"/>
    <n v="35.017099999999999"/>
    <n v="0.36759900000000001"/>
  </r>
  <r>
    <x v="1"/>
    <x v="26"/>
    <s v="Inbred"/>
    <n v="23.842700000000001"/>
    <n v="3.7961900000000002"/>
    <n v="2.41465"/>
    <n v="68.059799999999996"/>
    <n v="20.1662"/>
    <n v="30.654199999999999"/>
    <n v="15.5227"/>
    <n v="12.7416"/>
    <n v="22.8736"/>
    <n v="35.827800000000003"/>
    <n v="5.7757199999999997"/>
    <n v="1.7493700000000001"/>
    <n v="3.7787899999999999"/>
    <n v="5.8417899999999996"/>
    <n v="1.01772"/>
    <n v="61.502899999999997"/>
    <n v="65.816599999999994"/>
    <n v="40.164299999999997"/>
    <n v="1.11128"/>
  </r>
  <r>
    <x v="1"/>
    <x v="34"/>
    <s v="Hybrid"/>
    <n v="31.111799999999999"/>
    <n v="4.1977900000000004"/>
    <n v="2.3001900000000002"/>
    <n v="61.415999999999997"/>
    <n v="22.158899999999999"/>
    <n v="34.835500000000003"/>
    <n v="26.238399999999999"/>
    <n v="18.463699999999999"/>
    <n v="28.4954"/>
    <n v="46.444299999999998"/>
    <n v="6.97506"/>
    <n v="2.0428500000000001"/>
    <n v="4.0529400000000004"/>
    <n v="6.4840600000000004"/>
    <n v="1.1071599999999999"/>
    <n v="73.610100000000003"/>
    <n v="78.873900000000006"/>
    <n v="33.050699999999999"/>
    <n v="1.08917"/>
  </r>
  <r>
    <x v="1"/>
    <x v="29"/>
    <s v="Hybrid"/>
    <n v="26.896000000000001"/>
    <n v="3.9988899999999998"/>
    <n v="2.28735"/>
    <n v="64.408199999999994"/>
    <n v="20.072099999999999"/>
    <n v="33.399700000000003"/>
    <n v="22.274000000000001"/>
    <n v="14.8302"/>
    <n v="25.6174"/>
    <n v="40.415500000000002"/>
    <n v="6.37582"/>
    <n v="2.1301299999999999"/>
    <n v="3.9578000000000002"/>
    <n v="5.9422499999999996"/>
    <n v="0.95463100000000001"/>
    <n v="75.129400000000004"/>
    <n v="78.987899999999996"/>
    <n v="35.853499999999997"/>
    <n v="0.76446599999999998"/>
  </r>
  <r>
    <x v="1"/>
    <x v="66"/>
    <s v="Hybrid"/>
    <n v="27.4742"/>
    <n v="3.9905599999999999"/>
    <n v="2.2745500000000001"/>
    <n v="63.623399999999997"/>
    <n v="23.6158"/>
    <n v="33.020800000000001"/>
    <n v="22.7789"/>
    <n v="16.857800000000001"/>
    <n v="26.673200000000001"/>
    <n v="39.040900000000001"/>
    <n v="5.5412400000000002"/>
    <n v="1.97786"/>
    <n v="3.9512100000000001"/>
    <n v="6.0313600000000003"/>
    <n v="1.0173700000000001"/>
    <n v="56.504100000000001"/>
    <n v="70.514499999999998"/>
    <n v="34.473199999999999"/>
    <n v="0.73430899999999999"/>
  </r>
  <r>
    <x v="1"/>
    <x v="68"/>
    <s v="Inbred"/>
    <n v="34.3249"/>
    <n v="4.3883700000000001"/>
    <n v="2.1072700000000002"/>
    <n v="69.259900000000002"/>
    <n v="26.961400000000001"/>
    <n v="32.426499999999997"/>
    <n v="28.573"/>
    <n v="18.3185"/>
    <n v="32.2804"/>
    <n v="52.177199999999999"/>
    <n v="8.4527599999999996"/>
    <n v="2.2116099999999999"/>
    <n v="4.4695999999999998"/>
    <n v="6.4414899999999999"/>
    <n v="1.05304"/>
    <n v="91.915999999999997"/>
    <n v="89.856499999999997"/>
    <n v="37.816400000000002"/>
    <n v="0.85850099999999996"/>
  </r>
  <r>
    <x v="1"/>
    <x v="44"/>
    <s v="Inbred"/>
    <n v="23.418199999999999"/>
    <n v="3.55592"/>
    <n v="2.2741400000000001"/>
    <n v="58.183500000000002"/>
    <n v="17.526800000000001"/>
    <n v="25.4602"/>
    <n v="14.873100000000001"/>
    <n v="12.1935"/>
    <n v="22.459499999999998"/>
    <n v="35.491999999999997"/>
    <n v="5.8600099999999999"/>
    <n v="1.7649900000000001"/>
    <n v="3.4128599999999998"/>
    <n v="5.4883600000000001"/>
    <n v="0.93312600000000001"/>
    <n v="65.209800000000001"/>
    <n v="61.517400000000002"/>
    <n v="38.323099999999997"/>
    <n v="1.02996"/>
  </r>
  <r>
    <x v="1"/>
    <x v="54"/>
    <s v="Hybrid"/>
    <n v="31.991"/>
    <n v="4.0803000000000003"/>
    <n v="2.3682099999999999"/>
    <n v="59.868600000000001"/>
    <n v="19.415500000000002"/>
    <n v="34.003799999999998"/>
    <n v="26.575500000000002"/>
    <n v="18.259"/>
    <n v="29.4605"/>
    <n v="48.400199999999998"/>
    <n v="7.5347"/>
    <n v="2.10541"/>
    <n v="4.0724400000000003"/>
    <n v="6.0513300000000001"/>
    <n v="0.99362300000000003"/>
    <n v="53.56"/>
    <n v="59.196100000000001"/>
    <n v="38.428800000000003"/>
    <n v="0.80514799999999997"/>
  </r>
  <r>
    <x v="1"/>
    <x v="30"/>
    <s v="Inbred"/>
    <n v="23.411999999999999"/>
    <n v="3.1366800000000001"/>
    <n v="2.7518899999999999"/>
    <n v="65.828699999999998"/>
    <n v="17.8079"/>
    <n v="33.146299999999997"/>
    <n v="14.902100000000001"/>
    <n v="13.371700000000001"/>
    <n v="23.044699999999999"/>
    <n v="33.954300000000003"/>
    <n v="5.1800499999999996"/>
    <n v="1.58822"/>
    <n v="3.0305900000000001"/>
    <n v="4.8098400000000003"/>
    <n v="0.80052500000000004"/>
    <n v="55.823999999999998"/>
    <n v="69.670699999999997"/>
    <n v="33.813099999999999"/>
    <n v="1.3241799999999999"/>
  </r>
  <r>
    <x v="1"/>
    <x v="77"/>
    <s v="Hybrid"/>
    <n v="26.5106"/>
    <n v="3.76214"/>
    <n v="2.15998"/>
    <n v="62.982199999999999"/>
    <n v="23.1235"/>
    <n v="30.519500000000001"/>
    <n v="18.0242"/>
    <n v="14.318199999999999"/>
    <n v="26.078399999999998"/>
    <n v="39.032600000000002"/>
    <n v="6.16974"/>
    <n v="1.8686199999999999"/>
    <n v="3.7573599999999998"/>
    <n v="5.6641399999999997"/>
    <n v="0.95561600000000002"/>
    <n v="61.255800000000001"/>
    <n v="78.636499999999998"/>
    <n v="34.174300000000002"/>
    <n v="1.0772200000000001"/>
  </r>
  <r>
    <x v="1"/>
    <x v="72"/>
    <s v="Hybrid"/>
    <n v="28.710999999999999"/>
    <n v="4.0306699999999998"/>
    <n v="2.1014200000000001"/>
    <n v="62.960299999999997"/>
    <n v="23.720300000000002"/>
    <n v="30.4331"/>
    <n v="19.471"/>
    <n v="16.7255"/>
    <n v="29.012899999999998"/>
    <n v="40.079000000000001"/>
    <n v="5.8121200000000002"/>
    <n v="1.7259899999999999"/>
    <n v="4.0804"/>
    <n v="6.2833100000000002"/>
    <n v="1.14463"/>
    <n v="59.7395"/>
    <n v="72.727900000000005"/>
    <n v="34.878500000000003"/>
    <n v="0.97866500000000001"/>
  </r>
  <r>
    <x v="1"/>
    <x v="37"/>
    <s v="Inbred"/>
    <n v="24.508600000000001"/>
    <n v="3.4771899999999998"/>
    <n v="2.19557"/>
    <n v="63.363700000000001"/>
    <n v="19.574400000000001"/>
    <n v="28.1295"/>
    <n v="13.9482"/>
    <n v="13.489699999999999"/>
    <n v="22.375599999999999"/>
    <n v="37.493499999999997"/>
    <n v="5.9780800000000003"/>
    <n v="1.52617"/>
    <n v="3.4098600000000001"/>
    <n v="5.4791299999999996"/>
    <n v="0.98723399999999994"/>
    <n v="72.108000000000004"/>
    <n v="70.218000000000004"/>
    <n v="36.318300000000001"/>
    <n v="1.0543100000000001"/>
  </r>
  <r>
    <x v="1"/>
    <x v="31"/>
    <s v="Inbred"/>
    <n v="29.863700000000001"/>
    <n v="4.2717599999999996"/>
    <n v="2.1293299999999999"/>
    <n v="70.4482"/>
    <n v="21.3078"/>
    <n v="32.383899999999997"/>
    <n v="25.505099999999999"/>
    <n v="17.217300000000002"/>
    <n v="27.455200000000001"/>
    <n v="44.895400000000002"/>
    <n v="6.8883000000000001"/>
    <n v="2.1121099999999999"/>
    <n v="4.2190799999999999"/>
    <n v="6.5182099999999998"/>
    <n v="1.1071500000000001"/>
    <n v="129.446"/>
    <n v="128.303"/>
    <n v="36.583799999999997"/>
    <n v="0.69930899999999996"/>
  </r>
  <r>
    <x v="1"/>
    <x v="49"/>
    <s v="Hybrid"/>
    <n v="27.554400000000001"/>
    <n v="3.8594300000000001"/>
    <n v="2.1393"/>
    <n v="63.275100000000002"/>
    <n v="21.195900000000002"/>
    <n v="33.5901"/>
    <n v="19.502199999999998"/>
    <n v="15.636200000000001"/>
    <n v="27.604399999999998"/>
    <n v="39.331600000000002"/>
    <n v="5.9295299999999997"/>
    <n v="1.7987599999999999"/>
    <n v="3.8108200000000001"/>
    <n v="5.9900399999999996"/>
    <n v="1.04386"/>
    <n v="60.686399999999999"/>
    <n v="67.520899999999997"/>
    <n v="40.240099999999998"/>
    <n v="0.68853799999999998"/>
  </r>
  <r>
    <x v="1"/>
    <x v="57"/>
    <s v="Hybrid"/>
    <n v="29.6738"/>
    <n v="3.8466999999999998"/>
    <n v="2.0815100000000002"/>
    <n v="66.013400000000004"/>
    <n v="19.747800000000002"/>
    <n v="41.717599999999997"/>
    <n v="27.009399999999999"/>
    <n v="19.315100000000001"/>
    <n v="26.739699999999999"/>
    <n v="43.079799999999999"/>
    <n v="5.9514100000000001"/>
    <n v="2.0005999999999999"/>
    <n v="3.8494600000000001"/>
    <n v="5.7522700000000002"/>
    <n v="0.94984100000000005"/>
    <n v="67.853999999999999"/>
    <n v="75.901600000000002"/>
    <n v="36.618699999999997"/>
    <n v="0.22358500000000001"/>
  </r>
  <r>
    <x v="1"/>
    <x v="63"/>
    <s v="Hybrid"/>
    <n v="26.685400000000001"/>
    <n v="3.5766900000000001"/>
    <n v="2.1282100000000002"/>
    <n v="62.032299999999999"/>
    <n v="22.5718"/>
    <n v="31.998699999999999"/>
    <n v="17.356000000000002"/>
    <n v="14.1869"/>
    <n v="24.791899999999998"/>
    <n v="40.8504"/>
    <n v="6.6523300000000001"/>
    <n v="1.76495"/>
    <n v="3.46123"/>
    <n v="5.4518399999999998"/>
    <n v="0.91656800000000005"/>
    <n v="56.6937"/>
    <n v="70.242699999999999"/>
    <n v="34.525199999999998"/>
    <n v="0.81284400000000001"/>
  </r>
  <r>
    <x v="1"/>
    <x v="39"/>
    <s v="Inbred"/>
    <n v="31.004899999999999"/>
    <n v="4.0883799999999999"/>
    <n v="2.1618200000000001"/>
    <n v="63.183799999999998"/>
    <n v="20.436800000000002"/>
    <n v="31.357199999999999"/>
    <n v="23.032699999999998"/>
    <n v="16.3934"/>
    <n v="29.5825"/>
    <n v="47.17"/>
    <n v="7.7044699999999997"/>
    <n v="1.9764200000000001"/>
    <n v="4.09992"/>
    <n v="6.1965500000000002"/>
    <n v="1.04986"/>
    <n v="59.1541"/>
    <n v="67.918000000000006"/>
    <n v="39.179200000000002"/>
    <n v="0.939002"/>
  </r>
  <r>
    <x v="1"/>
    <x v="71"/>
    <s v="Hybrid"/>
    <n v="27.223299999999998"/>
    <n v="3.6511"/>
    <n v="1.9946200000000001"/>
    <n v="64.851699999999994"/>
    <n v="22.903099999999998"/>
    <n v="31.703399999999998"/>
    <n v="22.064599999999999"/>
    <n v="16.707999999999998"/>
    <n v="25.140599999999999"/>
    <n v="39.769500000000001"/>
    <n v="5.7960900000000004"/>
    <n v="1.9099900000000001"/>
    <n v="3.5337499999999999"/>
    <n v="5.4988000000000001"/>
    <n v="0.90627999999999997"/>
    <n v="63.892800000000001"/>
    <n v="82.527699999999996"/>
    <n v="34.851599999999998"/>
    <n v="0.30699399999999999"/>
  </r>
  <r>
    <x v="1"/>
    <x v="64"/>
    <s v="Hybrid"/>
    <n v="29.6904"/>
    <n v="4.3549699999999998"/>
    <n v="2.0176500000000002"/>
    <n v="58.459600000000002"/>
    <n v="19.469799999999999"/>
    <n v="31.308299999999999"/>
    <n v="25.159199999999998"/>
    <n v="16.250699999999998"/>
    <n v="28.8215"/>
    <n v="44.1342"/>
    <n v="6.9863200000000001"/>
    <n v="2.2113800000000001"/>
    <n v="4.3849299999999998"/>
    <n v="6.4827000000000004"/>
    <n v="1.07708"/>
    <n v="59.5443"/>
    <n v="64.592699999999994"/>
    <n v="37.043300000000002"/>
    <n v="0.65627100000000005"/>
  </r>
  <r>
    <x v="1"/>
    <x v="51"/>
    <s v="Inbred"/>
    <n v="29.0932"/>
    <n v="3.9986799999999998"/>
    <n v="2.08236"/>
    <n v="62.8508"/>
    <n v="19.147400000000001"/>
    <n v="24.287500000000001"/>
    <n v="21.747"/>
    <n v="16.348400000000002"/>
    <n v="29.005099999999999"/>
    <n v="41.837800000000001"/>
    <n v="6.4017099999999996"/>
    <n v="1.88358"/>
    <n v="3.9862899999999999"/>
    <n v="6.1175100000000002"/>
    <n v="1.0571900000000001"/>
    <n v="53.670400000000001"/>
    <n v="44.565899999999999"/>
    <n v="39.434899999999999"/>
    <n v="0.59305099999999999"/>
  </r>
  <r>
    <x v="1"/>
    <x v="69"/>
    <s v="Inbred"/>
    <n v="28.6599"/>
    <n v="3.60154"/>
    <n v="2.0455700000000001"/>
    <n v="64.236599999999996"/>
    <n v="16.727900000000002"/>
    <n v="26.938500000000001"/>
    <n v="17.542300000000001"/>
    <n v="17.008099999999999"/>
    <n v="27.569099999999999"/>
    <n v="41.327800000000003"/>
    <n v="6.0715500000000002"/>
    <n v="1.5608"/>
    <n v="3.5109499999999998"/>
    <n v="5.7312099999999999"/>
    <n v="1.04694"/>
    <n v="121.67400000000001"/>
    <n v="121.48399999999999"/>
    <n v="39.316600000000001"/>
    <n v="0.86411899999999997"/>
  </r>
  <r>
    <x v="1"/>
    <x v="62"/>
    <s v="Inbred"/>
    <n v="29.791899999999998"/>
    <n v="4.2185100000000002"/>
    <n v="1.9307099999999999"/>
    <n v="60.202300000000001"/>
    <n v="19.935700000000001"/>
    <n v="32.823599999999999"/>
    <n v="28.648399999999999"/>
    <n v="18.130099999999999"/>
    <n v="28.250699999999998"/>
    <n v="42.987200000000001"/>
    <n v="6.2326300000000003"/>
    <n v="2.2290000000000001"/>
    <n v="4.1266400000000001"/>
    <n v="6.2908499999999998"/>
    <n v="1.01735"/>
    <n v="61.918100000000003"/>
    <n v="65.152900000000002"/>
    <n v="36.607100000000003"/>
    <n v="0.30543100000000001"/>
  </r>
  <r>
    <x v="1"/>
    <x v="61"/>
    <s v="Inbred"/>
    <n v="29.4527"/>
    <n v="4.2024400000000002"/>
    <n v="1.84748"/>
    <n v="67.8322"/>
    <n v="21.843499999999999"/>
    <n v="30.1297"/>
    <n v="23.586200000000002"/>
    <n v="17.8231"/>
    <n v="28.6435"/>
    <n v="41.7624"/>
    <n v="5.9927999999999999"/>
    <n v="1.8905799999999999"/>
    <n v="4.5027499999999998"/>
    <n v="6.2466799999999996"/>
    <n v="1.0926100000000001"/>
    <n v="72.159199999999998"/>
    <n v="70.3887"/>
    <n v="37.459499999999998"/>
    <n v="0.39588699999999999"/>
  </r>
  <r>
    <x v="1"/>
    <x v="41"/>
    <s v="Hybrid"/>
    <n v="32.680700000000002"/>
    <n v="4.2509199999999998"/>
    <n v="2.0025599999999999"/>
    <n v="63.420299999999997"/>
    <n v="20.4361"/>
    <n v="36.217199999999998"/>
    <n v="29.217600000000001"/>
    <n v="19.218399999999999"/>
    <n v="30.403400000000001"/>
    <n v="48.380499999999998"/>
    <n v="7.26715"/>
    <n v="2.1735600000000002"/>
    <n v="4.2236700000000003"/>
    <n v="6.3808100000000003"/>
    <n v="1.0578399999999999"/>
    <n v="72.322900000000004"/>
    <n v="83.34"/>
    <n v="38.054499999999997"/>
    <n v="0.45076100000000002"/>
  </r>
  <r>
    <x v="1"/>
    <x v="60"/>
    <s v="Hybrid"/>
    <n v="30.303100000000001"/>
    <n v="4.39175"/>
    <n v="1.90771"/>
    <n v="62.157699999999998"/>
    <n v="20.613800000000001"/>
    <n v="35.2577"/>
    <n v="24.723500000000001"/>
    <n v="17.992999999999999"/>
    <n v="30.5608"/>
    <n v="42.393000000000001"/>
    <n v="6.0956200000000003"/>
    <n v="1.9549399999999999"/>
    <n v="4.4352900000000002"/>
    <n v="6.7880700000000003"/>
    <n v="1.2015"/>
    <n v="69.763400000000004"/>
    <n v="75.579899999999995"/>
    <n v="39.114400000000003"/>
    <n v="0.49426500000000001"/>
  </r>
  <r>
    <x v="1"/>
    <x v="55"/>
    <s v="Hybrid"/>
    <n v="34.5227"/>
    <n v="4.7303899999999999"/>
    <n v="1.8302700000000001"/>
    <n v="60.445900000000002"/>
    <n v="21.240600000000001"/>
    <n v="36.410499999999999"/>
    <n v="36.7316"/>
    <n v="19.658899999999999"/>
    <n v="33.536900000000003"/>
    <n v="50.136699999999998"/>
    <n v="7.5961299999999996"/>
    <n v="2.5891700000000002"/>
    <n v="4.5295399999999999"/>
    <n v="7.0524800000000001"/>
    <n v="1.11992"/>
    <n v="65.674800000000005"/>
    <n v="71.346299999999999"/>
    <n v="38.450200000000002"/>
    <n v="-0.118106"/>
  </r>
  <r>
    <x v="1"/>
    <x v="76"/>
    <s v="Inbred"/>
    <n v="24.998899999999999"/>
    <n v="3.3840400000000002"/>
    <n v="1.7261899999999999"/>
    <n v="70.5364"/>
    <n v="21.444500000000001"/>
    <n v="30.455200000000001"/>
    <n v="13.386100000000001"/>
    <n v="13.0474"/>
    <n v="24.757899999999999"/>
    <n v="36.973999999999997"/>
    <n v="6.0015099999999997"/>
    <n v="1.5300499999999999"/>
    <n v="3.36314"/>
    <n v="5.26091"/>
    <n v="0.94115599999999999"/>
    <n v="57.487400000000001"/>
    <n v="62.9298"/>
    <n v="36.6693"/>
    <n v="0.68204200000000004"/>
  </r>
  <r>
    <x v="1"/>
    <x v="28"/>
    <s v="Inbred"/>
    <n v="27.994499999999999"/>
    <n v="3.8580700000000001"/>
    <n v="1.8796999999999999"/>
    <n v="66.116"/>
    <n v="22.151700000000002"/>
    <n v="27.802099999999999"/>
    <n v="22.307099999999998"/>
    <n v="15.936400000000001"/>
    <n v="26.7577"/>
    <n v="41.611800000000002"/>
    <n v="6.4324599999999998"/>
    <n v="1.95706"/>
    <n v="4.0503799999999996"/>
    <n v="5.6130300000000002"/>
    <n v="0.92685700000000004"/>
    <n v="79.822800000000001"/>
    <n v="71.394900000000007"/>
    <n v="37.732799999999997"/>
    <n v="0.14078099999999999"/>
  </r>
  <r>
    <x v="1"/>
    <x v="79"/>
    <s v="Inbred"/>
    <n v="24.378499999999999"/>
    <n v="3.91499"/>
    <n v="1.6960500000000001"/>
    <n v="64.7971"/>
    <n v="18.809100000000001"/>
    <n v="28.0276"/>
    <n v="22.2636"/>
    <n v="14.533799999999999"/>
    <n v="23.338000000000001"/>
    <n v="35.257800000000003"/>
    <n v="5.2153499999999999"/>
    <n v="2.1362100000000002"/>
    <n v="3.9763099999999998"/>
    <n v="5.6544499999999998"/>
    <n v="0.88834800000000003"/>
    <n v="52.581699999999998"/>
    <n v="47.8934"/>
    <n v="36.0351"/>
    <n v="-0.30103400000000002"/>
  </r>
  <r>
    <x v="1"/>
    <x v="75"/>
    <s v="Inbred"/>
    <n v="29.0654"/>
    <n v="4.2643599999999999"/>
    <n v="1.5964499999999999"/>
    <n v="63.8339"/>
    <n v="21.293299999999999"/>
    <n v="37.499099999999999"/>
    <n v="23.0503"/>
    <n v="15.522500000000001"/>
    <n v="27.854199999999999"/>
    <n v="43.757399999999997"/>
    <n v="7.0353700000000003"/>
    <n v="2.1111900000000001"/>
    <n v="4.1907699999999997"/>
    <n v="6.5093699999999997"/>
    <n v="1.1001799999999999"/>
    <n v="57.497900000000001"/>
    <n v="60.139099999999999"/>
    <n v="38.842700000000001"/>
    <n v="0.33021299999999998"/>
  </r>
  <r>
    <x v="1"/>
    <x v="82"/>
    <s v="Inbred"/>
    <n v="29.325399999999998"/>
    <n v="3.8631600000000001"/>
    <n v="1.3576699999999999"/>
    <n v="68.638800000000003"/>
    <n v="24.6172"/>
    <n v="28.744800000000001"/>
    <n v="22.910699999999999"/>
    <n v="17.2179"/>
    <n v="28.131499999999999"/>
    <n v="42.742899999999999"/>
    <n v="6.3790100000000001"/>
    <n v="1.9514800000000001"/>
    <n v="3.7682199999999999"/>
    <n v="5.8272899999999996"/>
    <n v="0.97323899999999997"/>
    <n v="61.805700000000002"/>
    <n v="71.901899999999998"/>
    <n v="38.252899999999997"/>
    <n v="-0.21897800000000001"/>
  </r>
  <r>
    <x v="1"/>
    <x v="80"/>
    <s v="Inbred"/>
    <n v="24.719200000000001"/>
    <n v="3.4271799999999999"/>
    <n v="1.3994"/>
    <n v="65.635999999999996"/>
    <n v="23.360499999999998"/>
    <n v="26.518000000000001"/>
    <n v="14.0777"/>
    <n v="13.544"/>
    <n v="25.894100000000002"/>
    <n v="34.282699999999998"/>
    <n v="5.1812399999999998"/>
    <n v="1.59805"/>
    <n v="3.3193000000000001"/>
    <n v="5.34063"/>
    <n v="0.93814399999999998"/>
    <n v="55.572800000000001"/>
    <n v="70.577299999999994"/>
    <n v="33.674399999999999"/>
    <n v="0.28709600000000002"/>
  </r>
  <r>
    <x v="1"/>
    <x v="81"/>
    <s v="Inbred"/>
    <n v="22.698599999999999"/>
    <n v="3.64141"/>
    <n v="1.10131"/>
    <n v="70.390500000000003"/>
    <n v="22.494199999999999"/>
    <n v="31.986699999999999"/>
    <n v="15.3485"/>
    <n v="11.8279"/>
    <n v="22.662099999999999"/>
    <n v="33.505000000000003"/>
    <n v="5.4588900000000002"/>
    <n v="1.8314999999999999"/>
    <n v="3.4652500000000002"/>
    <n v="5.6209800000000003"/>
    <n v="0.94045800000000002"/>
    <n v="63.007100000000001"/>
    <n v="61.445500000000003"/>
    <n v="38.267299999999999"/>
    <n v="-0.142679"/>
  </r>
  <r>
    <x v="1"/>
    <x v="78"/>
    <s v="Inbred"/>
    <n v="28.999199999999998"/>
    <n v="4.4132499999999997"/>
    <n v="0.910937"/>
    <n v="75.548500000000004"/>
    <n v="21.5288"/>
    <n v="30.647099999999998"/>
    <n v="18.28"/>
    <n v="15.551399999999999"/>
    <n v="29.380800000000001"/>
    <n v="42.192300000000003"/>
    <n v="6.6471"/>
    <n v="1.71356"/>
    <n v="4.4070900000000002"/>
    <n v="7.0857000000000001"/>
    <n v="1.3404100000000001"/>
    <n v="96.593100000000007"/>
    <n v="81.276700000000005"/>
    <n v="38.932000000000002"/>
    <n v="-0.13050100000000001"/>
  </r>
  <r>
    <x v="1"/>
    <x v="83"/>
    <s v="Inbred"/>
    <n v="29.1783"/>
    <n v="4.1180199999999996"/>
    <n v="0.83595600000000003"/>
    <n v="71.717100000000002"/>
    <n v="19.3842"/>
    <n v="32.250399999999999"/>
    <n v="15.873900000000001"/>
    <n v="15.090400000000001"/>
    <n v="29.3779"/>
    <n v="43.146599999999999"/>
    <n v="7.0246599999999999"/>
    <n v="1.52518"/>
    <n v="4.2187400000000004"/>
    <n v="6.6074200000000003"/>
    <n v="1.2671699999999999"/>
    <n v="87.037700000000001"/>
    <n v="75.690700000000007"/>
    <n v="38.564"/>
    <n v="-0.17494399999999999"/>
  </r>
  <r>
    <x v="1"/>
    <x v="74"/>
    <s v="Inbred"/>
    <n v="25.4236"/>
    <n v="3.57951"/>
    <n v="0.76169500000000001"/>
    <n v="66.640600000000006"/>
    <n v="19.619800000000001"/>
    <n v="34.572800000000001"/>
    <n v="9.6839399999999998"/>
    <n v="9.7368799999999993"/>
    <n v="21.720400000000001"/>
    <n v="44.793599999999998"/>
    <n v="8.7611600000000003"/>
    <n v="1.4719500000000001"/>
    <n v="3.2131599999999998"/>
    <n v="6.0511100000000004"/>
    <n v="1.1273299999999999"/>
    <n v="68.345699999999994"/>
    <n v="63.369199999999999"/>
    <n v="39.718400000000003"/>
    <n v="9.0141799999999994E-2"/>
  </r>
  <r>
    <x v="2"/>
    <x v="0"/>
    <s v="Inbred"/>
    <n v="29.256900000000002"/>
    <n v="4.1531200000000004"/>
    <n v="3.9604200000000001"/>
    <n v="69.180300000000003"/>
    <n v="16.991"/>
    <n v="28.095199999999998"/>
    <n v="22.8065"/>
    <n v="15.8346"/>
    <n v="28.7743"/>
    <n v="43.229900000000001"/>
    <n v="6.8563700000000001"/>
    <n v="2.05084"/>
    <n v="3.82254"/>
    <n v="6.5649899999999999"/>
    <n v="1.1229199999999999"/>
    <n v="60.069699999999997"/>
    <n v="68.152900000000002"/>
    <n v="35.3782"/>
    <n v="2.88062"/>
  </r>
  <r>
    <x v="2"/>
    <x v="33"/>
    <s v="Inbred"/>
    <n v="32.522199999999998"/>
    <n v="3.9278900000000001"/>
    <n v="3.47804"/>
    <n v="65.19"/>
    <n v="17.715699999999998"/>
    <n v="26.312000000000001"/>
    <n v="26.092199999999998"/>
    <n v="17.4834"/>
    <n v="32.460299999999997"/>
    <n v="47.467700000000001"/>
    <n v="7.4744099999999998"/>
    <n v="2.1226099999999999"/>
    <n v="3.75373"/>
    <n v="5.8990299999999998"/>
    <n v="0.93523000000000001"/>
    <n v="60.378700000000002"/>
    <n v="65.389300000000006"/>
    <n v="36.748800000000003"/>
    <n v="2.0883400000000001"/>
  </r>
  <r>
    <x v="2"/>
    <x v="15"/>
    <s v="Inbred"/>
    <n v="29.600899999999999"/>
    <n v="4.2667200000000003"/>
    <n v="3.7993600000000001"/>
    <n v="74.923400000000001"/>
    <n v="18.841100000000001"/>
    <n v="26.508500000000002"/>
    <n v="27.922000000000001"/>
    <n v="17.3188"/>
    <n v="29.2927"/>
    <n v="42.395499999999998"/>
    <n v="6.29312"/>
    <n v="2.2688999999999999"/>
    <n v="4.1363300000000001"/>
    <n v="6.4132899999999999"/>
    <n v="1.03152"/>
    <n v="64.757199999999997"/>
    <n v="59.875"/>
    <n v="37.951599999999999"/>
    <n v="2.4192800000000001"/>
  </r>
  <r>
    <x v="2"/>
    <x v="2"/>
    <s v="Inbred"/>
    <n v="28.283200000000001"/>
    <n v="3.9467500000000002"/>
    <n v="3.8629500000000001"/>
    <n v="66.496399999999994"/>
    <n v="15.0482"/>
    <n v="23.776499999999999"/>
    <n v="23.4681"/>
    <n v="15.4153"/>
    <n v="27.518599999999999"/>
    <n v="41.938200000000002"/>
    <n v="6.6181999999999999"/>
    <n v="2.1402000000000001"/>
    <n v="4.0150699999999997"/>
    <n v="5.68574"/>
    <n v="0.88534500000000005"/>
    <n v="79.162700000000001"/>
    <n v="91.234300000000005"/>
    <n v="41.585999999999999"/>
    <n v="2.2938499999999999"/>
  </r>
  <r>
    <x v="2"/>
    <x v="1"/>
    <s v="Commercial"/>
    <n v="34.521599999999999"/>
    <n v="4.6300999999999997"/>
    <n v="3.8550499999999999"/>
    <n v="61.913400000000003"/>
    <n v="18.7578"/>
    <n v="29.328600000000002"/>
    <n v="31.7441"/>
    <n v="20.6936"/>
    <n v="35.169499999999999"/>
    <n v="47.861800000000002"/>
    <n v="6.7887599999999999"/>
    <n v="2.26763"/>
    <n v="4.5680399999999999"/>
    <n v="7.0650300000000001"/>
    <n v="1.1864600000000001"/>
    <n v="65.241100000000003"/>
    <n v="77.820599999999999"/>
    <n v="35.669400000000003"/>
    <n v="2.4226200000000002"/>
  </r>
  <r>
    <x v="2"/>
    <x v="14"/>
    <s v="Inbred"/>
    <n v="33.829599999999999"/>
    <n v="4.9600400000000002"/>
    <n v="3.8134100000000002"/>
    <n v="60.831800000000001"/>
    <n v="18.793199999999999"/>
    <n v="24.673200000000001"/>
    <n v="46.2395"/>
    <n v="22.094000000000001"/>
    <n v="33.4925"/>
    <n v="46.0809"/>
    <n v="6.0144299999999999"/>
    <n v="3.0344000000000002"/>
    <n v="4.8587100000000003"/>
    <n v="6.9865899999999996"/>
    <n v="0.99565400000000004"/>
    <n v="59.790399999999998"/>
    <n v="62.856299999999997"/>
    <n v="39.575499999999998"/>
    <n v="1.1538600000000001"/>
  </r>
  <r>
    <x v="2"/>
    <x v="17"/>
    <s v="Inbred"/>
    <n v="29.560400000000001"/>
    <n v="4.3973100000000001"/>
    <n v="3.4197199999999999"/>
    <n v="67.035700000000006"/>
    <n v="19.842600000000001"/>
    <n v="28.728999999999999"/>
    <n v="26.407499999999999"/>
    <n v="17.057300000000001"/>
    <n v="29.5321"/>
    <n v="42.241100000000003"/>
    <n v="6.3068499999999998"/>
    <n v="2.181"/>
    <n v="4.1702599999999999"/>
    <n v="6.8261900000000004"/>
    <n v="1.1544000000000001"/>
    <n v="77.899299999999997"/>
    <n v="84.9542"/>
    <n v="34.6965"/>
    <n v="2.2605"/>
  </r>
  <r>
    <x v="2"/>
    <x v="8"/>
    <s v="Inbred"/>
    <n v="32.965000000000003"/>
    <n v="4.3886599999999998"/>
    <n v="3.8921999999999999"/>
    <n v="74.424499999999995"/>
    <n v="20.828700000000001"/>
    <n v="27.434799999999999"/>
    <n v="31.0457"/>
    <n v="17.852"/>
    <n v="32.350200000000001"/>
    <n v="48.696300000000001"/>
    <n v="7.7205399999999997"/>
    <n v="2.41642"/>
    <n v="4.1984000000000004"/>
    <n v="6.5068200000000003"/>
    <n v="1.0157700000000001"/>
    <n v="64.925700000000006"/>
    <n v="65.328100000000006"/>
    <n v="37.222999999999999"/>
    <n v="2.39547"/>
  </r>
  <r>
    <x v="2"/>
    <x v="20"/>
    <s v="Inbred"/>
    <n v="30.850200000000001"/>
    <n v="4.2595099999999997"/>
    <n v="3.7475100000000001"/>
    <n v="74.480199999999996"/>
    <n v="17.863900000000001"/>
    <n v="30.581099999999999"/>
    <n v="29.182500000000001"/>
    <n v="17.962700000000002"/>
    <n v="30.395499999999998"/>
    <n v="44.3568"/>
    <n v="6.6296200000000001"/>
    <n v="2.3336199999999998"/>
    <n v="4.0159399999999996"/>
    <n v="6.4198500000000003"/>
    <n v="1.0190699999999999"/>
    <n v="68.173400000000001"/>
    <n v="71.762900000000002"/>
    <n v="34.900399999999998"/>
    <n v="2.2930700000000002"/>
  </r>
  <r>
    <x v="2"/>
    <x v="23"/>
    <s v="Hybrid"/>
    <n v="32.338000000000001"/>
    <n v="4.3348899999999997"/>
    <n v="3.7458499999999999"/>
    <n v="60.500999999999998"/>
    <n v="17.572900000000001"/>
    <n v="31.587800000000001"/>
    <n v="26.6938"/>
    <n v="17.683399999999999"/>
    <n v="32.280299999999997"/>
    <n v="47.147199999999998"/>
    <n v="7.37948"/>
    <n v="2.1552699999999998"/>
    <n v="4.2894199999999998"/>
    <n v="6.5646500000000003"/>
    <n v="1.1071500000000001"/>
    <n v="62.843800000000002"/>
    <n v="84.117599999999996"/>
    <n v="36.775100000000002"/>
    <n v="2.6442199999999998"/>
  </r>
  <r>
    <x v="2"/>
    <x v="10"/>
    <s v="Hybrid"/>
    <n v="35.399000000000001"/>
    <n v="4.6969900000000004"/>
    <n v="3.5569600000000001"/>
    <n v="64.914199999999994"/>
    <n v="19.1234"/>
    <n v="26.515999999999998"/>
    <n v="36.859099999999998"/>
    <n v="21.006799999999998"/>
    <n v="35.874200000000002"/>
    <n v="49.345300000000002"/>
    <n v="7.08047"/>
    <n v="2.5259299999999998"/>
    <n v="4.7056800000000001"/>
    <n v="6.8609999999999998"/>
    <n v="1.0846100000000001"/>
    <n v="74.3904"/>
    <n v="88.652600000000007"/>
    <n v="38.3553"/>
    <n v="1.9819599999999999"/>
  </r>
  <r>
    <x v="2"/>
    <x v="13"/>
    <s v="Hybrid"/>
    <n v="33.139699999999998"/>
    <n v="4.4584400000000004"/>
    <n v="3.5223900000000001"/>
    <n v="62.289499999999997"/>
    <n v="19.996400000000001"/>
    <n v="31.798100000000002"/>
    <n v="30.863600000000002"/>
    <n v="18.619800000000001"/>
    <n v="33.026899999999998"/>
    <n v="47.802300000000002"/>
    <n v="7.2606999999999999"/>
    <n v="2.3641700000000001"/>
    <n v="4.3803000000000001"/>
    <n v="6.6329399999999996"/>
    <n v="1.0611299999999999"/>
    <n v="68.477199999999996"/>
    <n v="86.272400000000005"/>
    <n v="37.8581"/>
    <n v="2.1784400000000002"/>
  </r>
  <r>
    <x v="2"/>
    <x v="24"/>
    <s v="Inbred"/>
    <n v="32.723500000000001"/>
    <n v="4.6418600000000003"/>
    <n v="3.42157"/>
    <n v="65.732399999999998"/>
    <n v="17.180299999999999"/>
    <n v="21.356400000000001"/>
    <n v="36.292200000000001"/>
    <n v="19.974399999999999"/>
    <n v="34.643000000000001"/>
    <n v="43.568600000000004"/>
    <n v="5.9467299999999996"/>
    <n v="2.6380599999999998"/>
    <n v="4.4211900000000002"/>
    <n v="6.8679399999999999"/>
    <n v="1.06562"/>
    <n v="57.354999999999997"/>
    <n v="46.505299999999998"/>
    <n v="35.540500000000002"/>
    <n v="1.6036600000000001"/>
  </r>
  <r>
    <x v="2"/>
    <x v="6"/>
    <s v="Hybrid"/>
    <n v="34.497599999999998"/>
    <n v="4.9633399999999996"/>
    <n v="3.4146299999999998"/>
    <n v="61.988700000000001"/>
    <n v="18.476199999999999"/>
    <n v="30.122499999999999"/>
    <n v="37.006999999999998"/>
    <n v="20.570399999999999"/>
    <n v="36.229999999999997"/>
    <n v="46.805"/>
    <n v="6.6018499999999998"/>
    <n v="2.59551"/>
    <n v="4.8098400000000003"/>
    <n v="7.47933"/>
    <n v="1.2172099999999999"/>
    <n v="74.261300000000006"/>
    <n v="84.100300000000004"/>
    <n v="38.337299999999999"/>
    <n v="1.82799"/>
  </r>
  <r>
    <x v="2"/>
    <x v="30"/>
    <s v="Inbred"/>
    <n v="26.8246"/>
    <n v="3.6260400000000002"/>
    <n v="3.3794599999999999"/>
    <n v="64.2607"/>
    <n v="15.543900000000001"/>
    <n v="30.434999999999999"/>
    <n v="22.258600000000001"/>
    <n v="15.3207"/>
    <n v="27.3475"/>
    <n v="38.264200000000002"/>
    <n v="5.7830399999999997"/>
    <n v="2.0605099999999998"/>
    <n v="3.5480200000000002"/>
    <n v="5.3237199999999998"/>
    <n v="0.82472100000000004"/>
    <n v="60.484900000000003"/>
    <n v="74.950500000000005"/>
    <n v="33.817799999999998"/>
    <n v="2.0095200000000002"/>
  </r>
  <r>
    <x v="2"/>
    <x v="36"/>
    <s v="Hybrid"/>
    <n v="34.555599999999998"/>
    <n v="5.0165499999999996"/>
    <n v="3.2576000000000001"/>
    <n v="68.873000000000005"/>
    <n v="21.508199999999999"/>
    <n v="32.944600000000001"/>
    <n v="38.093800000000002"/>
    <n v="20.781300000000002"/>
    <n v="35.163800000000002"/>
    <n v="48.0002"/>
    <n v="6.8252199999999998"/>
    <n v="2.6355599999999999"/>
    <n v="4.9251899999999997"/>
    <n v="7.5144799999999998"/>
    <n v="1.2204600000000001"/>
    <n v="90.497299999999996"/>
    <n v="105.41200000000001"/>
    <n v="40.398600000000002"/>
    <n v="1.77535"/>
  </r>
  <r>
    <x v="2"/>
    <x v="21"/>
    <s v="Hybrid"/>
    <n v="35.078400000000002"/>
    <n v="4.8772099999999998"/>
    <n v="3.3602099999999999"/>
    <n v="63.601599999999998"/>
    <n v="19.706"/>
    <n v="28.021699999999999"/>
    <n v="35.2134"/>
    <n v="20.874199999999998"/>
    <n v="35.550800000000002"/>
    <n v="48.955100000000002"/>
    <n v="7.0498900000000004"/>
    <n v="2.4388800000000002"/>
    <n v="4.6206399999999999"/>
    <n v="7.5761599999999998"/>
    <n v="1.2789600000000001"/>
    <n v="69.600999999999999"/>
    <n v="77.690299999999993"/>
    <n v="35.7575"/>
    <n v="2.1270199999999999"/>
  </r>
  <r>
    <x v="2"/>
    <x v="4"/>
    <s v="Inbred"/>
    <n v="29.055599999999998"/>
    <n v="4.2098800000000001"/>
    <n v="3.3203399999999998"/>
    <n v="66.142700000000005"/>
    <n v="20.270800000000001"/>
    <n v="25.925799999999999"/>
    <n v="31.4924"/>
    <n v="18.504100000000001"/>
    <n v="29.151800000000001"/>
    <n v="39.809600000000003"/>
    <n v="5.3391999999999999"/>
    <n v="2.4669400000000001"/>
    <n v="4.0702400000000001"/>
    <n v="6.1059599999999996"/>
    <n v="0.90667399999999998"/>
    <n v="58.535699999999999"/>
    <n v="77.293199999999999"/>
    <n v="37.075200000000002"/>
    <n v="1.26393"/>
  </r>
  <r>
    <x v="2"/>
    <x v="54"/>
    <s v="Hybrid"/>
    <n v="35.475499999999997"/>
    <n v="4.47363"/>
    <n v="3.1713900000000002"/>
    <n v="62.336399999999998"/>
    <n v="18.529299999999999"/>
    <n v="30.849"/>
    <n v="33.856000000000002"/>
    <n v="21.273"/>
    <n v="37.0276"/>
    <n v="48.215499999999999"/>
    <n v="6.7683499999999999"/>
    <n v="2.3506399999999998"/>
    <n v="4.3723400000000003"/>
    <n v="6.7529599999999999"/>
    <n v="1.10405"/>
    <n v="58.133299999999998"/>
    <n v="67.6233"/>
    <n v="38.668399999999998"/>
    <n v="1.6081300000000001"/>
  </r>
  <r>
    <x v="2"/>
    <x v="29"/>
    <s v="Hybrid"/>
    <n v="34.311700000000002"/>
    <n v="5.0421800000000001"/>
    <n v="3.1255000000000002"/>
    <n v="65.971000000000004"/>
    <n v="19.179400000000001"/>
    <n v="29.564900000000002"/>
    <n v="41.6447"/>
    <n v="21.287800000000001"/>
    <n v="34.243200000000002"/>
    <n v="47.208199999999998"/>
    <n v="6.4676299999999998"/>
    <n v="2.8060200000000002"/>
    <n v="4.9822199999999999"/>
    <n v="7.3477300000000003"/>
    <n v="1.13405"/>
    <n v="87.778599999999997"/>
    <n v="99.102099999999993"/>
    <n v="36.332799999999999"/>
    <n v="1.3865700000000001"/>
  </r>
  <r>
    <x v="2"/>
    <x v="5"/>
    <s v="Inbred"/>
    <n v="30.6904"/>
    <n v="4.2779699999999998"/>
    <n v="3.27379"/>
    <n v="70.613600000000005"/>
    <n v="17.8474"/>
    <n v="23.953499999999998"/>
    <n v="29.916799999999999"/>
    <n v="19.290700000000001"/>
    <n v="30.811399999999999"/>
    <n v="42.067399999999999"/>
    <n v="5.7038099999999998"/>
    <n v="2.2692000000000001"/>
    <n v="4.20817"/>
    <n v="6.3629800000000003"/>
    <n v="1.0262899999999999"/>
    <n v="65.500600000000006"/>
    <n v="74.057699999999997"/>
    <n v="35.489400000000003"/>
    <n v="1.52257"/>
  </r>
  <r>
    <x v="2"/>
    <x v="37"/>
    <s v="Inbred"/>
    <n v="28.513999999999999"/>
    <n v="4.00312"/>
    <n v="3.0832799999999998"/>
    <n v="67.324600000000004"/>
    <n v="18.747800000000002"/>
    <n v="24.069900000000001"/>
    <n v="22.231200000000001"/>
    <n v="16.8446"/>
    <n v="28.111999999999998"/>
    <n v="40.608600000000003"/>
    <n v="5.9607999999999999"/>
    <n v="1.89934"/>
    <n v="3.9953699999999999"/>
    <n v="6.1333099999999998"/>
    <n v="1.06111"/>
    <n v="62.761699999999998"/>
    <n v="72.129599999999996"/>
    <n v="36.445799999999998"/>
    <n v="1.94235"/>
  </r>
  <r>
    <x v="2"/>
    <x v="26"/>
    <s v="Inbred"/>
    <n v="29.6555"/>
    <n v="4.3321300000000003"/>
    <n v="3.1182400000000001"/>
    <n v="65.221900000000005"/>
    <n v="18.981999999999999"/>
    <n v="27.3614"/>
    <n v="25.087399999999999"/>
    <n v="16.576799999999999"/>
    <n v="29.034600000000001"/>
    <n v="43.4392"/>
    <n v="6.7181699999999998"/>
    <n v="2.12277"/>
    <n v="4.2736499999999999"/>
    <n v="6.6178900000000001"/>
    <n v="1.1202300000000001"/>
    <n v="68.857399999999998"/>
    <n v="73.189400000000006"/>
    <n v="41.0593"/>
    <n v="1.9193100000000001"/>
  </r>
  <r>
    <x v="2"/>
    <x v="18"/>
    <s v="Hybrid"/>
    <n v="32.825099999999999"/>
    <n v="4.4765100000000002"/>
    <n v="3.19781"/>
    <n v="64.955699999999993"/>
    <n v="19.067499999999999"/>
    <n v="36.480699999999999"/>
    <n v="30.528500000000001"/>
    <n v="19.139900000000001"/>
    <n v="32.549799999999998"/>
    <n v="46.842300000000002"/>
    <n v="6.9314400000000003"/>
    <n v="2.2824"/>
    <n v="4.3172699999999997"/>
    <n v="6.8450199999999999"/>
    <n v="1.14324"/>
    <n v="78.050200000000004"/>
    <n v="86.853499999999997"/>
    <n v="36.285699999999999"/>
    <n v="1.9195199999999999"/>
  </r>
  <r>
    <x v="2"/>
    <x v="43"/>
    <s v="Hybrid"/>
    <n v="37.192900000000002"/>
    <n v="4.6225199999999997"/>
    <n v="3.0744199999999999"/>
    <n v="62.671500000000002"/>
    <n v="18.816800000000001"/>
    <n v="33.7973"/>
    <n v="37.004300000000001"/>
    <n v="21.8203"/>
    <n v="37.690800000000003"/>
    <n v="52.122300000000003"/>
    <n v="7.5480999999999998"/>
    <n v="2.4627500000000002"/>
    <n v="4.5618299999999996"/>
    <n v="6.8647600000000004"/>
    <n v="1.1012599999999999"/>
    <n v="60.607700000000001"/>
    <n v="68.452200000000005"/>
    <n v="38.158900000000003"/>
    <n v="1.5785100000000001"/>
  </r>
  <r>
    <x v="2"/>
    <x v="35"/>
    <s v="Inbred"/>
    <n v="28.734500000000001"/>
    <n v="3.6699299999999999"/>
    <n v="3.06027"/>
    <n v="67.086500000000001"/>
    <n v="17.7852"/>
    <n v="28.457100000000001"/>
    <n v="21.205200000000001"/>
    <n v="16.4252"/>
    <n v="28.1358"/>
    <n v="41.607700000000001"/>
    <n v="6.3220900000000002"/>
    <n v="1.84039"/>
    <n v="3.44171"/>
    <n v="5.7453799999999999"/>
    <n v="0.97514400000000001"/>
    <n v="48.817100000000003"/>
    <n v="51.650500000000001"/>
    <n v="36.493099999999998"/>
    <n v="1.8858699999999999"/>
  </r>
  <r>
    <x v="2"/>
    <x v="16"/>
    <s v="Hybrid"/>
    <n v="35.078899999999997"/>
    <n v="4.96915"/>
    <n v="3.1406900000000002"/>
    <n v="64.582400000000007"/>
    <n v="19.813400000000001"/>
    <n v="34.119999999999997"/>
    <n v="40.035699999999999"/>
    <n v="21.146599999999999"/>
    <n v="35.7395"/>
    <n v="48.552199999999999"/>
    <n v="6.8779899999999996"/>
    <n v="2.7438500000000001"/>
    <n v="4.9312399999999998"/>
    <n v="7.2292399999999999"/>
    <n v="1.12317"/>
    <n v="97.249099999999999"/>
    <n v="106.18300000000001"/>
    <n v="38.085000000000001"/>
    <n v="1.41161"/>
  </r>
  <r>
    <x v="2"/>
    <x v="63"/>
    <s v="Hybrid"/>
    <n v="29.713799999999999"/>
    <n v="3.84321"/>
    <n v="2.9152900000000002"/>
    <n v="64.8626"/>
    <n v="21.517800000000001"/>
    <n v="28.4572"/>
    <n v="26.015499999999999"/>
    <n v="16.9453"/>
    <n v="29.472300000000001"/>
    <n v="42.914099999999998"/>
    <n v="6.5320499999999999"/>
    <n v="2.18119"/>
    <n v="3.5512800000000002"/>
    <n v="5.8344100000000001"/>
    <n v="0.92255200000000004"/>
    <n v="60.771099999999997"/>
    <n v="78.308300000000003"/>
    <n v="38.379399999999997"/>
    <n v="1.3991100000000001"/>
  </r>
  <r>
    <x v="2"/>
    <x v="22"/>
    <s v="Inbred"/>
    <n v="32.033299999999997"/>
    <n v="4.3967999999999998"/>
    <n v="2.9255599999999999"/>
    <n v="75.202200000000005"/>
    <n v="18.924800000000001"/>
    <n v="32.914099999999998"/>
    <n v="29.592099999999999"/>
    <n v="18.302600000000002"/>
    <n v="31.744599999999998"/>
    <n v="46.293700000000001"/>
    <n v="7.0053099999999997"/>
    <n v="2.3482500000000002"/>
    <n v="4.3199399999999999"/>
    <n v="6.5124300000000002"/>
    <n v="1.0341499999999999"/>
    <n v="69.532399999999996"/>
    <n v="73.063699999999997"/>
    <n v="35.888199999999998"/>
    <n v="1.56233"/>
  </r>
  <r>
    <x v="2"/>
    <x v="45"/>
    <s v="Inbred"/>
    <n v="30.717500000000001"/>
    <n v="4.2995700000000001"/>
    <n v="2.8640699999999999"/>
    <n v="66.275000000000006"/>
    <n v="18.8734"/>
    <n v="29.172499999999999"/>
    <n v="28.5182"/>
    <n v="17.808"/>
    <n v="29.731300000000001"/>
    <n v="44.560499999999998"/>
    <n v="6.6995399999999998"/>
    <n v="2.2683599999999999"/>
    <n v="4.3170799999999998"/>
    <n v="6.3228799999999996"/>
    <n v="1.0154300000000001"/>
    <n v="71.450599999999994"/>
    <n v="70.872200000000007"/>
    <n v="40.522199999999998"/>
    <n v="1.3456999999999999"/>
  </r>
  <r>
    <x v="2"/>
    <x v="25"/>
    <s v="Inbred"/>
    <n v="31.512"/>
    <n v="4.2966300000000004"/>
    <n v="3.0503300000000002"/>
    <n v="74.734200000000001"/>
    <n v="14.992000000000001"/>
    <n v="26.9177"/>
    <n v="29.642099999999999"/>
    <n v="19.376100000000001"/>
    <n v="31.592099999999999"/>
    <n v="43.587200000000003"/>
    <n v="6.0688399999999998"/>
    <n v="2.1987999999999999"/>
    <n v="4.4270199999999997"/>
    <n v="6.2501199999999999"/>
    <n v="1.01291"/>
    <n v="207.29900000000001"/>
    <n v="223.755"/>
    <n v="37.190300000000001"/>
    <n v="1.2413099999999999"/>
  </r>
  <r>
    <x v="2"/>
    <x v="42"/>
    <s v="Inbred"/>
    <n v="36.369300000000003"/>
    <n v="4.9435700000000002"/>
    <n v="2.9014600000000002"/>
    <n v="75.236099999999993"/>
    <n v="17.6173"/>
    <n v="25.921600000000002"/>
    <n v="37.506700000000002"/>
    <n v="22.1204"/>
    <n v="35.979199999999999"/>
    <n v="51.082099999999997"/>
    <n v="7.2703699999999998"/>
    <n v="2.43424"/>
    <n v="4.7241099999999996"/>
    <n v="7.6532099999999996"/>
    <n v="1.30684"/>
    <n v="138.048"/>
    <n v="126.971"/>
    <n v="39.116300000000003"/>
    <n v="1.5703"/>
  </r>
  <r>
    <x v="2"/>
    <x v="59"/>
    <s v="Hybrid"/>
    <n v="31.539300000000001"/>
    <n v="4.3822799999999997"/>
    <n v="2.7996799999999999"/>
    <n v="71.972399999999993"/>
    <n v="23.099599999999999"/>
    <n v="28.580100000000002"/>
    <n v="28.297899999999998"/>
    <n v="18.846900000000002"/>
    <n v="31.440300000000001"/>
    <n v="44.256799999999998"/>
    <n v="6.3564699999999998"/>
    <n v="2.16432"/>
    <n v="4.2912800000000004"/>
    <n v="6.6693800000000003"/>
    <n v="1.1300600000000001"/>
    <n v="84.783600000000007"/>
    <n v="104.92100000000001"/>
    <n v="35.1434"/>
    <n v="1.5960399999999999"/>
  </r>
  <r>
    <x v="2"/>
    <x v="69"/>
    <s v="Inbred"/>
    <n v="33.137300000000003"/>
    <n v="4.1051099999999998"/>
    <n v="2.7296999999999998"/>
    <n v="60.621899999999997"/>
    <n v="14.625"/>
    <n v="24.302900000000001"/>
    <n v="24.6889"/>
    <n v="20.128699999999998"/>
    <n v="34.320399999999999"/>
    <n v="45.020800000000001"/>
    <n v="6.2336200000000002"/>
    <n v="1.8303100000000001"/>
    <n v="4.0702400000000001"/>
    <n v="6.4428200000000002"/>
    <n v="1.1567799999999999"/>
    <n v="139.857"/>
    <n v="147.16399999999999"/>
    <n v="39.372700000000002"/>
    <n v="1.56996"/>
  </r>
  <r>
    <x v="2"/>
    <x v="70"/>
    <s v="Hybrid"/>
    <n v="36.487699999999997"/>
    <n v="5.4508200000000002"/>
    <n v="2.7435700000000001"/>
    <n v="63.806800000000003"/>
    <n v="19.0197"/>
    <n v="36.476999999999997"/>
    <n v="44.4238"/>
    <n v="21.7468"/>
    <n v="36.659399999999998"/>
    <n v="50.930599999999998"/>
    <n v="7.2960099999999999"/>
    <n v="2.93974"/>
    <n v="5.4913800000000004"/>
    <n v="7.90707"/>
    <n v="1.2478199999999999"/>
    <n v="78.796400000000006"/>
    <n v="83.979900000000001"/>
    <n v="39.810099999999998"/>
    <n v="1.10907"/>
  </r>
  <r>
    <x v="2"/>
    <x v="39"/>
    <s v="Inbred"/>
    <n v="37.096200000000003"/>
    <n v="5.02067"/>
    <n v="2.8082199999999999"/>
    <n v="68.869100000000003"/>
    <n v="18.5062"/>
    <n v="27.825500000000002"/>
    <n v="40.421100000000003"/>
    <n v="21.814399999999999"/>
    <n v="36.7684"/>
    <n v="52.819600000000001"/>
    <n v="7.7745199999999999"/>
    <n v="2.6557200000000001"/>
    <n v="5.0070800000000002"/>
    <n v="7.3906200000000002"/>
    <n v="1.18059"/>
    <n v="66.804500000000004"/>
    <n v="84.173199999999994"/>
    <n v="41.250100000000003"/>
    <n v="1.1771100000000001"/>
  </r>
  <r>
    <x v="2"/>
    <x v="7"/>
    <s v="Inbred"/>
    <n v="35.951599999999999"/>
    <n v="4.5971799999999998"/>
    <n v="2.9879199999999999"/>
    <n v="74.077600000000004"/>
    <n v="23.554600000000001"/>
    <n v="21.809699999999999"/>
    <n v="39.181199999999997"/>
    <n v="22.1157"/>
    <n v="35.637500000000003"/>
    <n v="49.788400000000003"/>
    <n v="6.8942300000000003"/>
    <n v="2.5402399999999998"/>
    <n v="4.3868499999999999"/>
    <n v="6.8282800000000003"/>
    <n v="1.0666800000000001"/>
    <n v="57.025599999999997"/>
    <n v="61.745800000000003"/>
    <n v="36.144799999999996"/>
    <n v="1.2581"/>
  </r>
  <r>
    <x v="2"/>
    <x v="66"/>
    <s v="Hybrid"/>
    <n v="34.029000000000003"/>
    <n v="4.7849399999999997"/>
    <n v="2.7236799999999999"/>
    <n v="63.996299999999998"/>
    <n v="22.087199999999999"/>
    <n v="29.4084"/>
    <n v="37.028100000000002"/>
    <n v="21.4694"/>
    <n v="34.786200000000001"/>
    <n v="45.730899999999998"/>
    <n v="6.0603100000000003"/>
    <n v="2.52671"/>
    <n v="4.6971400000000001"/>
    <n v="7.1368900000000002"/>
    <n v="1.15612"/>
    <n v="63.215000000000003"/>
    <n v="76.019599999999997"/>
    <n v="35.966500000000003"/>
    <n v="1.06409"/>
  </r>
  <r>
    <x v="2"/>
    <x v="56"/>
    <s v="Hybrid"/>
    <n v="35.627000000000002"/>
    <n v="4.8647900000000002"/>
    <n v="2.7512699999999999"/>
    <n v="61.644100000000002"/>
    <n v="18.672799999999999"/>
    <n v="32.917200000000001"/>
    <n v="37.08"/>
    <n v="21.696899999999999"/>
    <n v="36.161700000000003"/>
    <n v="49.055799999999998"/>
    <n v="6.8502099999999997"/>
    <n v="2.46733"/>
    <n v="4.7123200000000001"/>
    <n v="7.4237299999999999"/>
    <n v="1.23794"/>
    <n v="69.822999999999993"/>
    <n v="85.996300000000005"/>
    <n v="36.651899999999998"/>
    <n v="1.39073"/>
  </r>
  <r>
    <x v="2"/>
    <x v="49"/>
    <s v="Hybrid"/>
    <n v="34.033900000000003"/>
    <n v="4.69346"/>
    <n v="2.6669100000000001"/>
    <n v="64.835400000000007"/>
    <n v="18.4072"/>
    <n v="30.838200000000001"/>
    <n v="33.007399999999997"/>
    <n v="19.825199999999999"/>
    <n v="33.576799999999999"/>
    <n v="48.714399999999998"/>
    <n v="7.1842499999999996"/>
    <n v="2.3964699999999999"/>
    <n v="4.69808"/>
    <n v="7.0024499999999996"/>
    <n v="1.1517200000000001"/>
    <n v="76.186999999999998"/>
    <n v="86.540499999999994"/>
    <n v="41.196300000000001"/>
    <n v="1.1495299999999999"/>
  </r>
  <r>
    <x v="2"/>
    <x v="57"/>
    <s v="Hybrid"/>
    <n v="37.654800000000002"/>
    <n v="5.4318200000000001"/>
    <n v="2.6696300000000002"/>
    <n v="63.118000000000002"/>
    <n v="19.528300000000002"/>
    <n v="38.171300000000002"/>
    <n v="51.0715"/>
    <n v="24.544499999999999"/>
    <n v="37.118299999999998"/>
    <n v="50.984299999999998"/>
    <n v="6.5989599999999999"/>
    <n v="3.00562"/>
    <n v="5.3914999999999997"/>
    <n v="7.8298800000000002"/>
    <n v="1.20878"/>
    <n v="76.090100000000007"/>
    <n v="86.224000000000004"/>
    <n v="36.517899999999997"/>
    <n v="0.71072800000000003"/>
  </r>
  <r>
    <x v="2"/>
    <x v="67"/>
    <s v="Inbred"/>
    <n v="33.027299999999997"/>
    <n v="4.7142400000000002"/>
    <n v="2.6720100000000002"/>
    <n v="69.8279"/>
    <n v="19.3796"/>
    <n v="25.709399999999999"/>
    <n v="34.934600000000003"/>
    <n v="19.064499999999999"/>
    <n v="33.085999999999999"/>
    <n v="46.862699999999997"/>
    <n v="6.9567899999999998"/>
    <n v="2.5457399999999999"/>
    <n v="4.6380999999999997"/>
    <n v="6.9482799999999996"/>
    <n v="1.1017699999999999"/>
    <n v="57.255800000000001"/>
    <n v="63.378300000000003"/>
    <n v="39.6569"/>
    <n v="0.96675299999999997"/>
  </r>
  <r>
    <x v="2"/>
    <x v="41"/>
    <s v="Hybrid"/>
    <n v="37.421100000000003"/>
    <n v="5.3840700000000004"/>
    <n v="2.6187200000000002"/>
    <n v="65.025199999999998"/>
    <n v="19.555700000000002"/>
    <n v="32.911000000000001"/>
    <n v="45.390799999999999"/>
    <n v="22.828900000000001"/>
    <n v="37.537300000000002"/>
    <n v="51.804000000000002"/>
    <n v="7.2503299999999999"/>
    <n v="2.8996200000000001"/>
    <n v="5.1777899999999999"/>
    <n v="8.06142"/>
    <n v="1.2878799999999999"/>
    <n v="87.3643"/>
    <n v="99.221800000000002"/>
    <n v="38.4617"/>
    <n v="1.0201499999999999"/>
  </r>
  <r>
    <x v="2"/>
    <x v="46"/>
    <s v="Inbred"/>
    <n v="35.1571"/>
    <n v="4.39649"/>
    <n v="2.6562899999999998"/>
    <n v="66.361900000000006"/>
    <n v="17.645499999999998"/>
    <n v="27.515699999999999"/>
    <n v="30.803000000000001"/>
    <n v="20.4346"/>
    <n v="35.228000000000002"/>
    <n v="49.932299999999998"/>
    <n v="7.3840300000000001"/>
    <n v="2.1899600000000001"/>
    <n v="4.3799799999999998"/>
    <n v="6.6344799999999999"/>
    <n v="1.1115999999999999"/>
    <n v="59.377600000000001"/>
    <n v="70.130799999999994"/>
    <n v="39.4923"/>
    <n v="1.2914300000000001"/>
  </r>
  <r>
    <x v="2"/>
    <x v="53"/>
    <s v="Hybrid"/>
    <n v="32.945900000000002"/>
    <n v="4.4473099999999999"/>
    <n v="2.65984"/>
    <n v="63.903300000000002"/>
    <n v="17.655100000000001"/>
    <n v="30.634599999999999"/>
    <n v="29.035799999999998"/>
    <n v="19.229600000000001"/>
    <n v="33.330399999999997"/>
    <n v="46.497599999999998"/>
    <n v="6.8268899999999997"/>
    <n v="2.22377"/>
    <n v="4.4540600000000001"/>
    <n v="6.68804"/>
    <n v="1.1190599999999999"/>
    <n v="70.074399999999997"/>
    <n v="91.245800000000003"/>
    <n v="38.089599999999997"/>
    <n v="1.32494"/>
  </r>
  <r>
    <x v="2"/>
    <x v="32"/>
    <s v="Hybrid"/>
    <n v="35.854799999999997"/>
    <n v="5.0050499999999998"/>
    <n v="2.68113"/>
    <n v="66.459599999999995"/>
    <n v="19.75"/>
    <n v="30.2576"/>
    <n v="40.301299999999998"/>
    <n v="22.611499999999999"/>
    <n v="35.9146"/>
    <n v="48.962699999999998"/>
    <n v="6.6109799999999996"/>
    <n v="2.5920299999999998"/>
    <n v="4.8809699999999996"/>
    <n v="7.5328900000000001"/>
    <n v="1.2382"/>
    <n v="74.984099999999998"/>
    <n v="88.962299999999999"/>
    <n v="38.278100000000002"/>
    <n v="1.03684"/>
  </r>
  <r>
    <x v="2"/>
    <x v="40"/>
    <s v="Inbred"/>
    <n v="35.9848"/>
    <n v="5.46875"/>
    <n v="2.7032799999999999"/>
    <n v="70.533299999999997"/>
    <n v="19.426500000000001"/>
    <n v="24.8537"/>
    <n v="47.143000000000001"/>
    <n v="22.64"/>
    <n v="36.916699999999999"/>
    <n v="48.425899999999999"/>
    <n v="6.4806999999999997"/>
    <n v="3.0150999999999999"/>
    <n v="5.2299300000000004"/>
    <n v="8.1319900000000001"/>
    <n v="1.2774099999999999"/>
    <n v="98.888199999999998"/>
    <n v="99.209500000000006"/>
    <n v="38.848300000000002"/>
    <n v="0.73794000000000004"/>
  </r>
  <r>
    <x v="2"/>
    <x v="27"/>
    <s v="Hybrid"/>
    <n v="30.104199999999999"/>
    <n v="4.17354"/>
    <n v="2.71347"/>
    <n v="64.387299999999996"/>
    <n v="22.363600000000002"/>
    <n v="28.976900000000001"/>
    <n v="31.343699999999998"/>
    <n v="19.8781"/>
    <n v="30.934200000000001"/>
    <n v="39.3249"/>
    <n v="4.8478899999999996"/>
    <n v="2.2787799999999998"/>
    <n v="4.0598099999999997"/>
    <n v="6.1464100000000004"/>
    <n v="0.96431800000000001"/>
    <n v="59.747399999999999"/>
    <n v="85.835499999999996"/>
    <n v="36.133699999999997"/>
    <n v="0.68126699999999996"/>
  </r>
  <r>
    <x v="2"/>
    <x v="44"/>
    <s v="Inbred"/>
    <n v="31.222799999999999"/>
    <n v="4.45017"/>
    <n v="2.6243599999999998"/>
    <n v="63.607700000000001"/>
    <n v="17.247699999999998"/>
    <n v="21.848800000000001"/>
    <n v="30.548300000000001"/>
    <n v="17.422799999999999"/>
    <n v="30.369199999999999"/>
    <n v="45.703299999999999"/>
    <n v="7.0747999999999998"/>
    <n v="2.3786399999999999"/>
    <n v="4.3191800000000002"/>
    <n v="6.6331699999999998"/>
    <n v="1.06671"/>
    <n v="70.922600000000003"/>
    <n v="75.819599999999994"/>
    <n v="40.125900000000001"/>
    <n v="1.21051"/>
  </r>
  <r>
    <x v="2"/>
    <x v="60"/>
    <s v="Hybrid"/>
    <n v="37.297499999999999"/>
    <n v="5.4897099999999996"/>
    <n v="2.4917899999999999"/>
    <n v="64.031199999999998"/>
    <n v="19.892099999999999"/>
    <n v="31.065200000000001"/>
    <n v="49.937100000000001"/>
    <n v="23.797499999999999"/>
    <n v="38.259500000000003"/>
    <n v="49.776499999999999"/>
    <n v="6.4750699999999997"/>
    <n v="3.0461399999999998"/>
    <n v="5.2114700000000003"/>
    <n v="8.2113800000000001"/>
    <n v="1.2977399999999999"/>
    <n v="81.72"/>
    <n v="94.569199999999995"/>
    <n v="39.481200000000001"/>
    <n v="0.55118500000000004"/>
  </r>
  <r>
    <x v="2"/>
    <x v="34"/>
    <s v="Hybrid"/>
    <n v="36.269100000000002"/>
    <n v="4.9531799999999997"/>
    <n v="2.6454"/>
    <n v="67.391800000000003"/>
    <n v="20.0124"/>
    <n v="30.653600000000001"/>
    <n v="38.0105"/>
    <n v="21.520299999999999"/>
    <n v="36.145099999999999"/>
    <n v="50.96"/>
    <n v="7.3198499999999997"/>
    <n v="2.6026799999999999"/>
    <n v="4.7584999999999997"/>
    <n v="7.4886999999999997"/>
    <n v="1.2202999999999999"/>
    <n v="92.540899999999993"/>
    <n v="110.52"/>
    <n v="34.005299999999998"/>
    <n v="1.30894"/>
  </r>
  <r>
    <x v="2"/>
    <x v="9"/>
    <s v="Hybrid"/>
    <n v="34.345700000000001"/>
    <n v="4.8237399999999999"/>
    <n v="2.8048600000000001"/>
    <n v="61.741500000000002"/>
    <n v="21.067299999999999"/>
    <n v="33.932299999999998"/>
    <n v="41.411200000000001"/>
    <n v="22.644200000000001"/>
    <n v="35.227600000000002"/>
    <n v="45.080399999999997"/>
    <n v="5.6215599999999997"/>
    <n v="2.6423299999999998"/>
    <n v="4.7438000000000002"/>
    <n v="7.04704"/>
    <n v="1.0989899999999999"/>
    <n v="77.279200000000003"/>
    <n v="91.143000000000001"/>
    <n v="35.746899999999997"/>
    <n v="0.81723800000000002"/>
  </r>
  <r>
    <x v="2"/>
    <x v="52"/>
    <s v="Hybrid"/>
    <n v="36.8339"/>
    <n v="5.0811599999999997"/>
    <n v="2.55057"/>
    <n v="64.212400000000002"/>
    <n v="20.241599999999998"/>
    <n v="31.793600000000001"/>
    <n v="38.378300000000003"/>
    <n v="22.3504"/>
    <n v="36.97"/>
    <n v="51.151600000000002"/>
    <n v="7.1940499999999998"/>
    <n v="2.51044"/>
    <n v="5.0251099999999997"/>
    <n v="7.7190000000000003"/>
    <n v="1.30705"/>
    <n v="73.438900000000004"/>
    <n v="87.227099999999993"/>
    <n v="37.749099999999999"/>
    <n v="1.1710400000000001"/>
  </r>
  <r>
    <x v="2"/>
    <x v="19"/>
    <s v="Inbred"/>
    <n v="36.830800000000004"/>
    <n v="4.98881"/>
    <n v="2.6627900000000002"/>
    <n v="75.173400000000001"/>
    <n v="19.849900000000002"/>
    <n v="26.703399999999998"/>
    <n v="46.476399999999998"/>
    <n v="22.652000000000001"/>
    <n v="35.587000000000003"/>
    <n v="52.365900000000003"/>
    <n v="7.4501799999999996"/>
    <n v="2.9363899999999998"/>
    <n v="4.8056700000000001"/>
    <n v="7.1958799999999998"/>
    <n v="1.06203"/>
    <n v="133.511"/>
    <n v="135.012"/>
    <n v="39.548099999999998"/>
    <n v="0.61368199999999995"/>
  </r>
  <r>
    <x v="2"/>
    <x v="47"/>
    <s v="Inbred"/>
    <n v="31.007400000000001"/>
    <n v="4.5669700000000004"/>
    <n v="2.50996"/>
    <n v="65.911600000000007"/>
    <n v="18.795200000000001"/>
    <n v="26.0731"/>
    <n v="32.113300000000002"/>
    <n v="19.114899999999999"/>
    <n v="31.198699999999999"/>
    <n v="42.855899999999998"/>
    <n v="5.9323199999999998"/>
    <n v="2.4810699999999999"/>
    <n v="4.6250499999999999"/>
    <n v="6.5958800000000002"/>
    <n v="1.02339"/>
    <n v="52.526600000000002"/>
    <n v="61.809800000000003"/>
    <n v="40.346899999999998"/>
    <n v="0.57864700000000002"/>
  </r>
  <r>
    <x v="2"/>
    <x v="11"/>
    <s v="Inbred"/>
    <n v="35.733499999999999"/>
    <n v="4.9091699999999996"/>
    <n v="2.6817099999999998"/>
    <n v="72.000699999999995"/>
    <n v="18.787299999999998"/>
    <n v="32.120399999999997"/>
    <n v="42.587699999999998"/>
    <n v="21.7363"/>
    <n v="36.376100000000001"/>
    <n v="48.897399999999998"/>
    <n v="6.8017200000000004"/>
    <n v="2.75298"/>
    <n v="4.7993600000000001"/>
    <n v="7.1381800000000002"/>
    <n v="1.0905800000000001"/>
    <n v="149.81200000000001"/>
    <n v="155.39599999999999"/>
    <n v="36.749000000000002"/>
    <n v="0.75767300000000004"/>
  </r>
  <r>
    <x v="2"/>
    <x v="3"/>
    <s v="Inbred"/>
    <n v="33.258299999999998"/>
    <n v="5.0298499999999997"/>
    <n v="2.2137500000000001"/>
    <n v="64.508600000000001"/>
    <n v="19.327300000000001"/>
    <n v="29.789400000000001"/>
    <n v="39.586199999999998"/>
    <n v="20.700800000000001"/>
    <n v="34.118200000000002"/>
    <n v="45.2943"/>
    <n v="6.1951900000000002"/>
    <n v="2.78111"/>
    <n v="4.9579500000000003"/>
    <n v="7.3650599999999997"/>
    <n v="1.14384"/>
    <n v="82.408100000000005"/>
    <n v="86.599000000000004"/>
    <n v="36.352699999999999"/>
    <n v="0.329239"/>
  </r>
  <r>
    <x v="2"/>
    <x v="64"/>
    <s v="Hybrid"/>
    <n v="36.224800000000002"/>
    <n v="5.27339"/>
    <n v="2.4268000000000001"/>
    <n v="64.606899999999996"/>
    <n v="19.5898"/>
    <n v="27.718699999999998"/>
    <n v="39.551000000000002"/>
    <n v="21.288599999999999"/>
    <n v="37.005099999999999"/>
    <n v="50.324100000000001"/>
    <n v="7.2866799999999996"/>
    <n v="2.6846899999999998"/>
    <n v="5.1666999999999996"/>
    <n v="7.9613300000000002"/>
    <n v="1.31342"/>
    <n v="69.630099999999999"/>
    <n v="81.236099999999993"/>
    <n v="37.816400000000002"/>
    <n v="1.05636"/>
  </r>
  <r>
    <x v="2"/>
    <x v="38"/>
    <s v="Inbred"/>
    <n v="33.538400000000003"/>
    <n v="4.9675200000000004"/>
    <n v="2.4851800000000002"/>
    <n v="64.1982"/>
    <n v="15.334"/>
    <n v="18.0291"/>
    <n v="40.596800000000002"/>
    <n v="22.987200000000001"/>
    <n v="34.222000000000001"/>
    <n v="43.3658"/>
    <n v="5.1086200000000002"/>
    <n v="2.5403600000000002"/>
    <n v="4.65761"/>
    <n v="7.6855500000000001"/>
    <n v="1.2766599999999999"/>
    <n v="75.902699999999996"/>
    <n v="89.359700000000004"/>
    <n v="39.174700000000001"/>
    <n v="0.36973400000000001"/>
  </r>
  <r>
    <x v="2"/>
    <x v="31"/>
    <s v="Inbred"/>
    <n v="36.378700000000002"/>
    <n v="5.5804099999999996"/>
    <n v="2.4741399999999998"/>
    <n v="72.442999999999998"/>
    <n v="19.5626"/>
    <n v="28.4436"/>
    <n v="48.552199999999999"/>
    <n v="23.895199999999999"/>
    <n v="36.129899999999999"/>
    <n v="48.8613"/>
    <n v="6.2321999999999997"/>
    <n v="2.9437199999999999"/>
    <n v="5.3131000000000004"/>
    <n v="8.4645899999999994"/>
    <n v="1.3730199999999999"/>
    <n v="131.87299999999999"/>
    <n v="138.43199999999999"/>
    <n v="37.646700000000003"/>
    <n v="0.589337"/>
  </r>
  <r>
    <x v="2"/>
    <x v="58"/>
    <s v="Hybrid"/>
    <n v="38.171500000000002"/>
    <n v="5.3251600000000003"/>
    <n v="2.4701399999999998"/>
    <n v="67.082099999999997"/>
    <n v="19.6999"/>
    <n v="27.776599999999998"/>
    <n v="46.056600000000003"/>
    <n v="23.751899999999999"/>
    <n v="38.113799999999998"/>
    <n v="52.527299999999997"/>
    <n v="7.1659199999999998"/>
    <n v="2.82063"/>
    <n v="5.2917399999999999"/>
    <n v="7.8169300000000002"/>
    <n v="1.2479"/>
    <n v="75.091200000000001"/>
    <n v="86.442099999999996"/>
    <n v="39.640999999999998"/>
    <n v="0.65859100000000004"/>
  </r>
  <r>
    <x v="2"/>
    <x v="65"/>
    <s v="Inbred"/>
    <n v="35.270200000000003"/>
    <n v="4.8847899999999997"/>
    <n v="2.4522499999999998"/>
    <n v="67.631799999999998"/>
    <n v="17.885899999999999"/>
    <n v="28.444900000000001"/>
    <n v="39.056899999999999"/>
    <n v="20.803999999999998"/>
    <n v="34.572600000000001"/>
    <n v="49.902500000000003"/>
    <n v="7.2284600000000001"/>
    <n v="2.6331000000000002"/>
    <n v="4.9830800000000002"/>
    <n v="6.9665699999999999"/>
    <n v="1.0858399999999999"/>
    <n v="66.993799999999993"/>
    <n v="76.715100000000007"/>
    <n v="44.101399999999998"/>
    <n v="0.51137100000000002"/>
  </r>
  <r>
    <x v="2"/>
    <x v="50"/>
    <s v="Hybrid"/>
    <n v="32.917499999999997"/>
    <n v="4.4615600000000004"/>
    <n v="2.4420999999999999"/>
    <n v="66.585599999999999"/>
    <n v="22.394500000000001"/>
    <n v="27.5077"/>
    <n v="32.673200000000001"/>
    <n v="20.5624"/>
    <n v="32.732700000000001"/>
    <n v="45.6965"/>
    <n v="6.3101399999999996"/>
    <n v="2.3179799999999999"/>
    <n v="4.3568199999999999"/>
    <n v="6.71828"/>
    <n v="1.1016999999999999"/>
    <n v="73.603399999999993"/>
    <n v="97.144099999999995"/>
    <n v="33.314100000000003"/>
    <n v="0.98435700000000004"/>
  </r>
  <r>
    <x v="2"/>
    <x v="12"/>
    <s v="Inbred"/>
    <n v="29.127700000000001"/>
    <n v="4.0664199999999999"/>
    <n v="2.5660799999999999"/>
    <n v="69.582499999999996"/>
    <n v="18.371300000000002"/>
    <n v="22.951000000000001"/>
    <n v="31.444099999999999"/>
    <n v="19.0183"/>
    <n v="28.628"/>
    <n v="39.770400000000002"/>
    <n v="5.1615700000000002"/>
    <n v="2.3878300000000001"/>
    <n v="3.8824200000000002"/>
    <n v="5.9629799999999999"/>
    <n v="0.89333200000000001"/>
    <n v="63.728400000000001"/>
    <n v="71.244699999999995"/>
    <n v="35.090600000000002"/>
    <n v="0.47762199999999999"/>
  </r>
  <r>
    <x v="2"/>
    <x v="28"/>
    <s v="Inbred"/>
    <n v="39.3538"/>
    <n v="5.4927099999999998"/>
    <n v="2.3931399999999998"/>
    <n v="68.838499999999996"/>
    <n v="20.9178"/>
    <n v="23.7728"/>
    <n v="52.650700000000001"/>
    <n v="24.297000000000001"/>
    <n v="38.476399999999998"/>
    <n v="54.968499999999999"/>
    <n v="7.6565200000000004"/>
    <n v="3.0700400000000001"/>
    <n v="5.3130699999999997"/>
    <n v="8.0463299999999993"/>
    <n v="1.2431700000000001"/>
    <n v="87.123400000000004"/>
    <n v="83.594399999999993"/>
    <n v="38.754399999999997"/>
    <n v="0.47388400000000003"/>
  </r>
  <r>
    <x v="2"/>
    <x v="51"/>
    <s v="Inbred"/>
    <n v="36.644100000000002"/>
    <n v="5.0778999999999996"/>
    <n v="2.3610699999999998"/>
    <n v="66.101900000000001"/>
    <n v="17.894400000000001"/>
    <n v="20.1523"/>
    <n v="43.683399999999999"/>
    <n v="22.515000000000001"/>
    <n v="37.204999999999998"/>
    <n v="49.922800000000002"/>
    <n v="6.85527"/>
    <n v="2.7369500000000002"/>
    <n v="4.84117"/>
    <n v="7.6282399999999999"/>
    <n v="1.2221"/>
    <n v="57.312600000000003"/>
    <n v="53.348399999999998"/>
    <n v="42.847700000000003"/>
    <n v="0.28892899999999999"/>
  </r>
  <r>
    <x v="2"/>
    <x v="79"/>
    <s v="Inbred"/>
    <n v="32.504600000000003"/>
    <n v="4.9549399999999997"/>
    <n v="2.2331500000000002"/>
    <n v="67.636799999999994"/>
    <n v="17.6341"/>
    <n v="24.7715"/>
    <n v="40.478900000000003"/>
    <n v="19.9041"/>
    <n v="32.338299999999997"/>
    <n v="44.994900000000001"/>
    <n v="6.2656599999999996"/>
    <n v="2.8244099999999999"/>
    <n v="4.8920500000000002"/>
    <n v="7.1325700000000003"/>
    <n v="1.0811999999999999"/>
    <n v="62.665599999999998"/>
    <n v="60.965800000000002"/>
    <n v="36.830399999999997"/>
    <n v="0.285277"/>
  </r>
  <r>
    <x v="2"/>
    <x v="48"/>
    <s v="Inbred"/>
    <n v="34.395499999999998"/>
    <n v="5.1108599999999997"/>
    <n v="2.36341"/>
    <n v="69.853899999999996"/>
    <n v="20.259699999999999"/>
    <n v="28.307099999999998"/>
    <n v="39.2136"/>
    <n v="20.669699999999999"/>
    <n v="33.648699999999998"/>
    <n v="48.782899999999998"/>
    <n v="7.0114700000000001"/>
    <n v="2.73075"/>
    <n v="5.0125200000000003"/>
    <n v="7.5547399999999998"/>
    <n v="1.20533"/>
    <n v="60.528500000000001"/>
    <n v="63.747"/>
    <n v="42.485799999999998"/>
    <n v="0.56426500000000002"/>
  </r>
  <r>
    <x v="2"/>
    <x v="78"/>
    <s v="Inbred"/>
    <n v="37.029699999999998"/>
    <n v="5.2052199999999997"/>
    <n v="1.9933000000000001"/>
    <n v="76.281899999999993"/>
    <n v="17.665099999999999"/>
    <n v="26.577100000000002"/>
    <n v="37.243699999999997"/>
    <n v="22.407399999999999"/>
    <n v="38.104999999999997"/>
    <n v="50.192500000000003"/>
    <n v="6.9077400000000004"/>
    <n v="2.4298299999999999"/>
    <n v="5.0442600000000004"/>
    <n v="8.1333099999999998"/>
    <n v="1.4347799999999999"/>
    <n v="117.502"/>
    <n v="111.858"/>
    <n v="39.424100000000003"/>
    <n v="0.75891299999999995"/>
  </r>
  <r>
    <x v="2"/>
    <x v="75"/>
    <s v="Inbred"/>
    <n v="34.686799999999998"/>
    <n v="5.1171199999999999"/>
    <n v="2.0335399999999999"/>
    <n v="69.351900000000001"/>
    <n v="20.595700000000001"/>
    <n v="37.378700000000002"/>
    <n v="39.450600000000001"/>
    <n v="20.857199999999999"/>
    <n v="34.041400000000003"/>
    <n v="49.260399999999997"/>
    <n v="7.1085599999999998"/>
    <n v="2.72445"/>
    <n v="4.9690200000000004"/>
    <n v="7.6674499999999997"/>
    <n v="1.2357499999999999"/>
    <n v="67.125799999999998"/>
    <n v="56.966900000000003"/>
    <n v="41.540199999999999"/>
    <n v="0.37911499999999998"/>
  </r>
  <r>
    <x v="2"/>
    <x v="55"/>
    <s v="Hybrid"/>
    <n v="36.867600000000003"/>
    <n v="5.3455399999999997"/>
    <n v="2.1496599999999999"/>
    <n v="65.192400000000006"/>
    <n v="20.106100000000001"/>
    <n v="32.313800000000001"/>
    <n v="45.018500000000003"/>
    <n v="22.651599999999998"/>
    <n v="38.654400000000003"/>
    <n v="49.2455"/>
    <n v="6.6647499999999997"/>
    <n v="2.89879"/>
    <n v="5.2919299999999998"/>
    <n v="7.8251600000000003"/>
    <n v="1.23397"/>
    <n v="76.764799999999994"/>
    <n v="90.710499999999996"/>
    <n v="40.922400000000003"/>
    <n v="-3.8524000000000002E-4"/>
  </r>
  <r>
    <x v="2"/>
    <x v="80"/>
    <s v="Inbred"/>
    <n v="28.596599999999999"/>
    <n v="3.9005700000000001"/>
    <n v="2.0391400000000002"/>
    <n v="67.167400000000001"/>
    <n v="21.137799999999999"/>
    <n v="22.591000000000001"/>
    <n v="22.9207"/>
    <n v="17.750900000000001"/>
    <n v="29.539899999999999"/>
    <n v="38.662500000000001"/>
    <n v="5.24857"/>
    <n v="1.88513"/>
    <n v="3.7442500000000001"/>
    <n v="6.0767499999999997"/>
    <n v="1.04732"/>
    <n v="60.392400000000002"/>
    <n v="77.400899999999993"/>
    <n v="33.529899999999998"/>
    <n v="0.87194400000000005"/>
  </r>
  <r>
    <x v="2"/>
    <x v="62"/>
    <s v="Inbred"/>
    <n v="36.304400000000001"/>
    <n v="4.8117700000000001"/>
    <n v="2.0682499999999999"/>
    <n v="65.216899999999995"/>
    <n v="19.190999999999999"/>
    <n v="28.6722"/>
    <n v="39.991100000000003"/>
    <n v="22.4544"/>
    <n v="36.0565"/>
    <n v="50.419600000000003"/>
    <n v="7.0028499999999996"/>
    <n v="2.5941200000000002"/>
    <n v="4.9089200000000002"/>
    <n v="6.9390200000000002"/>
    <n v="1.0918300000000001"/>
    <n v="66.040400000000005"/>
    <n v="80.648799999999994"/>
    <n v="38.772500000000001"/>
    <n v="0.298539"/>
  </r>
  <r>
    <x v="2"/>
    <x v="71"/>
    <s v="Hybrid"/>
    <n v="32.911799999999999"/>
    <n v="4.3899299999999997"/>
    <n v="2.04616"/>
    <n v="65.629800000000003"/>
    <n v="21.360399999999998"/>
    <n v="28.6358"/>
    <n v="30.677099999999999"/>
    <n v="19.3599"/>
    <n v="32.313800000000001"/>
    <n v="47.030700000000003"/>
    <n v="6.9224300000000003"/>
    <n v="2.28268"/>
    <n v="4.1683599999999998"/>
    <n v="6.70038"/>
    <n v="1.1027100000000001"/>
    <n v="73.553700000000006"/>
    <n v="99.765199999999993"/>
    <n v="37.194899999999997"/>
    <n v="0.59942200000000001"/>
  </r>
  <r>
    <x v="2"/>
    <x v="68"/>
    <s v="Inbred"/>
    <n v="40.047800000000002"/>
    <n v="5.2653299999999996"/>
    <n v="2.0634899999999998"/>
    <n v="73.840400000000002"/>
    <n v="24.2988"/>
    <n v="28.539400000000001"/>
    <n v="50.080599999999997"/>
    <n v="24.151399999999999"/>
    <n v="36.347200000000001"/>
    <n v="59.886600000000001"/>
    <n v="8.9327400000000008"/>
    <n v="2.9887000000000001"/>
    <n v="5.1333700000000002"/>
    <n v="7.6520599999999996"/>
    <n v="1.16855"/>
    <n v="98.774900000000002"/>
    <n v="100.65300000000001"/>
    <n v="40.2774"/>
    <n v="0.344107"/>
  </r>
  <r>
    <x v="2"/>
    <x v="72"/>
    <s v="Hybrid"/>
    <n v="34.471299999999999"/>
    <n v="5.0538800000000004"/>
    <n v="2.0645600000000002"/>
    <n v="65.432299999999998"/>
    <n v="22.294899999999998"/>
    <n v="27.148700000000002"/>
    <n v="37.585700000000003"/>
    <n v="21.827100000000002"/>
    <n v="35.459899999999998"/>
    <n v="46.025599999999997"/>
    <n v="6.0351400000000002"/>
    <n v="2.5123799999999998"/>
    <n v="4.6865500000000004"/>
    <n v="7.9651300000000003"/>
    <n v="1.3624099999999999"/>
    <n v="66.676599999999993"/>
    <n v="83.541600000000003"/>
    <n v="36.881300000000003"/>
    <n v="0.61909199999999998"/>
  </r>
  <r>
    <x v="2"/>
    <x v="73"/>
    <s v="Inbred"/>
    <n v="31.531500000000001"/>
    <n v="4.3836399999999998"/>
    <n v="2.0476899999999998"/>
    <n v="68.236099999999993"/>
    <n v="20.537500000000001"/>
    <n v="27.2608"/>
    <n v="34.321599999999997"/>
    <n v="19.9666"/>
    <n v="31.2056"/>
    <n v="43.5869"/>
    <n v="5.89703"/>
    <n v="2.4552"/>
    <n v="4.3225600000000002"/>
    <n v="6.33887"/>
    <n v="0.96486400000000005"/>
    <n v="59.076900000000002"/>
    <n v="59.4499"/>
    <n v="36.316400000000002"/>
    <n v="0.17404700000000001"/>
  </r>
  <r>
    <x v="2"/>
    <x v="77"/>
    <s v="Hybrid"/>
    <n v="31.4162"/>
    <n v="4.4263599999999999"/>
    <n v="1.94021"/>
    <n v="69.433099999999996"/>
    <n v="23.4848"/>
    <n v="26.935500000000001"/>
    <n v="28.422799999999999"/>
    <n v="18.759399999999999"/>
    <n v="32.092700000000001"/>
    <n v="43.4681"/>
    <n v="6.1595199999999997"/>
    <n v="2.2210999999999999"/>
    <n v="4.2744099999999996"/>
    <n v="6.79948"/>
    <n v="1.1413500000000001"/>
    <n v="66.8352"/>
    <n v="85.852999999999994"/>
    <n v="37.846800000000002"/>
    <n v="0.52653899999999998"/>
  </r>
  <r>
    <x v="2"/>
    <x v="74"/>
    <s v="Inbred"/>
    <n v="31.888000000000002"/>
    <n v="4.1745900000000002"/>
    <n v="1.58786"/>
    <n v="64.239500000000007"/>
    <n v="17.616"/>
    <n v="31.232600000000001"/>
    <n v="25.304300000000001"/>
    <n v="16.244299999999999"/>
    <n v="30.571999999999999"/>
    <n v="48.575299999999999"/>
    <n v="8.1163299999999996"/>
    <n v="2.1277599999999999"/>
    <n v="4.1894"/>
    <n v="6.2249800000000004"/>
    <n v="1.0357700000000001"/>
    <n v="79.381299999999996"/>
    <n v="83.875600000000006"/>
    <n v="40.425600000000003"/>
    <n v="0.45755000000000001"/>
  </r>
  <r>
    <x v="2"/>
    <x v="76"/>
    <s v="Inbred"/>
    <n v="29.5533"/>
    <n v="4.0945799999999997"/>
    <n v="1.56277"/>
    <n v="75.902600000000007"/>
    <n v="20.278700000000001"/>
    <n v="26.676200000000001"/>
    <n v="20.420300000000001"/>
    <n v="15.699299999999999"/>
    <n v="29.5871"/>
    <n v="43.577399999999997"/>
    <n v="6.9648399999999997"/>
    <n v="1.8601399999999999"/>
    <n v="3.9520599999999999"/>
    <n v="6.4996799999999997"/>
    <n v="1.1558299999999999"/>
    <n v="59.711300000000001"/>
    <n v="68.638400000000004"/>
    <n v="37.8626"/>
    <n v="0.61313899999999999"/>
  </r>
  <r>
    <x v="2"/>
    <x v="61"/>
    <s v="Inbred"/>
    <n v="38.132800000000003"/>
    <n v="5.1497599999999997"/>
    <n v="1.5076000000000001"/>
    <n v="71.497600000000006"/>
    <n v="20.1662"/>
    <n v="26.1936"/>
    <n v="34.9833"/>
    <n v="21.7531"/>
    <n v="39.113799999999998"/>
    <n v="52.956899999999997"/>
    <n v="7.7507599999999996"/>
    <n v="2.3296100000000002"/>
    <n v="5.6706200000000004"/>
    <n v="7.4272600000000004"/>
    <n v="1.2700400000000001"/>
    <n v="101.1"/>
    <n v="99.790700000000001"/>
    <n v="39.988900000000001"/>
    <n v="8.0226599999999995E-2"/>
  </r>
  <r>
    <x v="2"/>
    <x v="82"/>
    <s v="Inbred"/>
    <n v="34.356099999999998"/>
    <n v="4.2568700000000002"/>
    <n v="1.2738100000000001"/>
    <n v="71.169300000000007"/>
    <n v="22.604700000000001"/>
    <n v="24.719899999999999"/>
    <n v="28.960699999999999"/>
    <n v="20.189299999999999"/>
    <n v="34.2774"/>
    <n v="48.777200000000001"/>
    <n v="7.1559299999999997"/>
    <n v="2.1231599999999999"/>
    <n v="4.1046100000000001"/>
    <n v="6.5537099999999997"/>
    <n v="1.1083099999999999"/>
    <n v="66.087699999999998"/>
    <n v="77.704400000000007"/>
    <n v="37.474299999999999"/>
    <n v="-3.6195199999999997E-2"/>
  </r>
  <r>
    <x v="2"/>
    <x v="83"/>
    <s v="Inbred"/>
    <n v="36.277099999999997"/>
    <n v="5.3053800000000004"/>
    <n v="1.0825499999999999"/>
    <n v="73.292900000000003"/>
    <n v="17.028600000000001"/>
    <n v="29.410299999999999"/>
    <n v="32.449800000000003"/>
    <n v="20.121700000000001"/>
    <n v="37.584699999999998"/>
    <n v="50.977499999999999"/>
    <n v="7.7047699999999999"/>
    <n v="2.3396599999999999"/>
    <n v="5.2176200000000001"/>
    <n v="8.2939799999999995"/>
    <n v="1.47767"/>
    <n v="90.3947"/>
    <n v="79.852199999999996"/>
    <n v="38.020099999999999"/>
    <n v="-0.25721899999999998"/>
  </r>
  <r>
    <x v="2"/>
    <x v="81"/>
    <s v="Inbred"/>
    <n v="28.2014"/>
    <n v="4.2660099999999996"/>
    <n v="1.00145"/>
    <n v="74.101600000000005"/>
    <n v="21.316299999999998"/>
    <n v="28.588799999999999"/>
    <n v="26.3126"/>
    <n v="16.269100000000002"/>
    <n v="28.172000000000001"/>
    <n v="40.323099999999997"/>
    <n v="6.0483200000000004"/>
    <n v="2.2698200000000002"/>
    <n v="4.1730299999999998"/>
    <n v="6.3605900000000002"/>
    <n v="1.0206900000000001"/>
    <n v="73.316000000000003"/>
    <n v="72.142899999999997"/>
    <n v="38.4557"/>
    <n v="-0.50962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9" firstHeaderRow="1" firstDataRow="2" firstDataCol="1"/>
  <pivotFields count="22">
    <pivotField axis="axisCol" showAll="0">
      <items count="4">
        <item x="0"/>
        <item x="1"/>
        <item x="2"/>
        <item t="default"/>
      </items>
    </pivotField>
    <pivotField axis="axisRow" showAll="0">
      <items count="85">
        <item x="70"/>
        <item x="55"/>
        <item x="72"/>
        <item x="43"/>
        <item x="32"/>
        <item x="56"/>
        <item x="58"/>
        <item x="60"/>
        <item x="57"/>
        <item x="9"/>
        <item x="52"/>
        <item x="53"/>
        <item x="41"/>
        <item x="54"/>
        <item x="10"/>
        <item x="23"/>
        <item x="64"/>
        <item x="6"/>
        <item x="13"/>
        <item x="21"/>
        <item x="63"/>
        <item x="50"/>
        <item x="71"/>
        <item x="77"/>
        <item x="66"/>
        <item x="27"/>
        <item x="59"/>
        <item x="83"/>
        <item x="49"/>
        <item x="80"/>
        <item x="62"/>
        <item x="61"/>
        <item x="19"/>
        <item x="69"/>
        <item x="31"/>
        <item x="8"/>
        <item x="38"/>
        <item x="68"/>
        <item x="78"/>
        <item x="79"/>
        <item x="40"/>
        <item x="81"/>
        <item x="11"/>
        <item x="1"/>
        <item x="35"/>
        <item x="46"/>
        <item x="5"/>
        <item x="12"/>
        <item x="30"/>
        <item x="67"/>
        <item x="76"/>
        <item x="39"/>
        <item x="45"/>
        <item x="48"/>
        <item x="47"/>
        <item x="65"/>
        <item x="74"/>
        <item x="2"/>
        <item x="44"/>
        <item x="75"/>
        <item x="25"/>
        <item x="42"/>
        <item x="14"/>
        <item x="73"/>
        <item x="51"/>
        <item x="28"/>
        <item x="15"/>
        <item x="7"/>
        <item x="82"/>
        <item x="4"/>
        <item x="24"/>
        <item x="26"/>
        <item x="37"/>
        <item x="0"/>
        <item x="33"/>
        <item x="22"/>
        <item x="20"/>
        <item x="3"/>
        <item x="18"/>
        <item x="29"/>
        <item x="34"/>
        <item x="16"/>
        <item x="3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PTT" fld="2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opLeftCell="N1" workbookViewId="0">
      <selection activeCell="AJ29" sqref="AJ29"/>
    </sheetView>
  </sheetViews>
  <sheetFormatPr defaultRowHeight="15" x14ac:dyDescent="0.25"/>
  <sheetData>
    <row r="1" spans="1:36" x14ac:dyDescent="0.2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3" t="s">
        <v>21</v>
      </c>
      <c r="AC1" s="3" t="s">
        <v>29</v>
      </c>
      <c r="AD1" s="2" t="s">
        <v>23</v>
      </c>
      <c r="AE1" s="2" t="s">
        <v>25</v>
      </c>
      <c r="AF1" s="3" t="s">
        <v>21</v>
      </c>
      <c r="AG1" s="3"/>
      <c r="AH1" s="3"/>
      <c r="AI1" s="2" t="s">
        <v>30</v>
      </c>
      <c r="AJ1" s="3"/>
    </row>
    <row r="2" spans="1:36" x14ac:dyDescent="0.25">
      <c r="A2" s="1" t="s">
        <v>31</v>
      </c>
      <c r="B2" s="2" t="s">
        <v>32</v>
      </c>
      <c r="C2" s="2" t="str">
        <f>VLOOKUP(B2,[1]BLUP_All!B2:C300,2,FALSE)</f>
        <v>Hybrid</v>
      </c>
      <c r="D2" s="4">
        <v>38.662799999999997</v>
      </c>
      <c r="E2" s="4">
        <v>4.7045599999999999</v>
      </c>
      <c r="F2" s="4">
        <v>1.8316699999999999</v>
      </c>
      <c r="G2" s="4">
        <v>59.922899999999998</v>
      </c>
      <c r="H2" s="4">
        <v>18.348299999999998</v>
      </c>
      <c r="I2" s="4">
        <v>35.903599999999997</v>
      </c>
      <c r="J2" s="4">
        <v>35.071800000000003</v>
      </c>
      <c r="K2" s="4">
        <v>23.047899999999998</v>
      </c>
      <c r="L2" s="4">
        <v>38.094499999999996</v>
      </c>
      <c r="M2" s="4">
        <v>54.599299999999999</v>
      </c>
      <c r="N2" s="4">
        <v>7.8241199999999997</v>
      </c>
      <c r="O2" s="4">
        <v>2.2454100000000001</v>
      </c>
      <c r="P2" s="4">
        <v>4.7384399999999998</v>
      </c>
      <c r="Q2" s="4">
        <v>7.0975599999999996</v>
      </c>
      <c r="R2" s="4">
        <v>1.2047699999999999</v>
      </c>
      <c r="S2" s="4">
        <v>77.421499999999995</v>
      </c>
      <c r="T2" s="4">
        <v>84.915199999999999</v>
      </c>
      <c r="U2" s="4">
        <v>44.598999999999997</v>
      </c>
      <c r="V2" s="4">
        <v>1.53643</v>
      </c>
      <c r="W2" s="4">
        <v>1.41347</v>
      </c>
      <c r="X2" s="4">
        <v>1.847</v>
      </c>
      <c r="Y2" s="4">
        <v>1.82395</v>
      </c>
      <c r="Z2" s="4">
        <v>15.037000000000001</v>
      </c>
      <c r="AA2" s="4">
        <v>121.58</v>
      </c>
      <c r="AB2" s="2">
        <f>AF2</f>
        <v>-0.89919740000000015</v>
      </c>
      <c r="AC2" s="4">
        <v>0.554199</v>
      </c>
      <c r="AD2" s="4">
        <v>175.108</v>
      </c>
      <c r="AE2" s="4">
        <v>0.554199</v>
      </c>
      <c r="AF2" s="2">
        <f>AE2-AD2*0.0083</f>
        <v>-0.89919740000000015</v>
      </c>
      <c r="AG2" s="2">
        <f>AD2*0.0068+0.4373</f>
        <v>1.6280344</v>
      </c>
      <c r="AH2" s="2"/>
      <c r="AI2" s="2"/>
      <c r="AJ2" s="3"/>
    </row>
    <row r="3" spans="1:36" x14ac:dyDescent="0.25">
      <c r="A3" s="1" t="s">
        <v>31</v>
      </c>
      <c r="B3" s="2" t="s">
        <v>33</v>
      </c>
      <c r="C3" s="2" t="str">
        <f>VLOOKUP(B3,[1]BLUP_All!B3:C301,2,FALSE)</f>
        <v>Hybrid</v>
      </c>
      <c r="D3" s="4">
        <v>40.308799999999998</v>
      </c>
      <c r="E3" s="4">
        <v>4.7488200000000003</v>
      </c>
      <c r="F3" s="4">
        <v>1.5515600000000001</v>
      </c>
      <c r="G3" s="4">
        <v>62.834800000000001</v>
      </c>
      <c r="H3" s="4">
        <v>19.563600000000001</v>
      </c>
      <c r="I3" s="4">
        <v>32.478200000000001</v>
      </c>
      <c r="J3" s="4">
        <v>37.911000000000001</v>
      </c>
      <c r="K3" s="4">
        <v>23.889399999999998</v>
      </c>
      <c r="L3" s="4">
        <v>40.499099999999999</v>
      </c>
      <c r="M3" s="4">
        <v>56.141100000000002</v>
      </c>
      <c r="N3" s="4">
        <v>7.9925800000000002</v>
      </c>
      <c r="O3" s="4">
        <v>2.3573400000000002</v>
      </c>
      <c r="P3" s="4">
        <v>4.6614399999999998</v>
      </c>
      <c r="Q3" s="4">
        <v>7.1876800000000003</v>
      </c>
      <c r="R3" s="4">
        <v>1.1962200000000001</v>
      </c>
      <c r="S3" s="4">
        <v>73.045199999999994</v>
      </c>
      <c r="T3" s="4">
        <v>87.725099999999998</v>
      </c>
      <c r="U3" s="4">
        <v>43.978999999999999</v>
      </c>
      <c r="V3" s="4">
        <v>1.5383599999999999</v>
      </c>
      <c r="W3" s="4">
        <v>1.1980299999999999</v>
      </c>
      <c r="X3" s="4">
        <v>1.5226999999999999</v>
      </c>
      <c r="Y3" s="4">
        <v>1.5091300000000001</v>
      </c>
      <c r="Z3" s="4">
        <v>14.864000000000001</v>
      </c>
      <c r="AA3" s="4">
        <v>120.288</v>
      </c>
      <c r="AB3" s="2">
        <f t="shared" ref="AB3:AB66" si="0">AF3</f>
        <v>-1.1789581999999998</v>
      </c>
      <c r="AC3" s="4">
        <v>0.66209799999999996</v>
      </c>
      <c r="AD3" s="4">
        <v>221.81399999999999</v>
      </c>
      <c r="AE3" s="4">
        <v>0.66209799999999996</v>
      </c>
      <c r="AF3" s="2">
        <f t="shared" ref="AF3:AF66" si="1">AE3-AD3*0.0083</f>
        <v>-1.1789581999999998</v>
      </c>
      <c r="AG3" s="2">
        <f t="shared" ref="AG3:AG66" si="2">AD3*0.0068+0.4373</f>
        <v>1.9456351999999999</v>
      </c>
      <c r="AH3" s="2"/>
      <c r="AI3" s="2"/>
      <c r="AJ3" s="2"/>
    </row>
    <row r="4" spans="1:36" x14ac:dyDescent="0.25">
      <c r="A4" s="1" t="s">
        <v>31</v>
      </c>
      <c r="B4" s="2" t="s">
        <v>34</v>
      </c>
      <c r="C4" s="2" t="str">
        <f>VLOOKUP(B4,[1]BLUP_All!B4:C302,2,FALSE)</f>
        <v>Hybrid</v>
      </c>
      <c r="D4" s="4">
        <v>36.344000000000001</v>
      </c>
      <c r="E4" s="4">
        <v>4.3532400000000004</v>
      </c>
      <c r="F4" s="4">
        <v>1.50241</v>
      </c>
      <c r="G4" s="4">
        <v>64.442099999999996</v>
      </c>
      <c r="H4" s="4">
        <v>21.644400000000001</v>
      </c>
      <c r="I4" s="4">
        <v>27.715199999999999</v>
      </c>
      <c r="J4" s="4">
        <v>29.7759</v>
      </c>
      <c r="K4" s="4">
        <v>23.648900000000001</v>
      </c>
      <c r="L4" s="4">
        <v>36.854799999999997</v>
      </c>
      <c r="M4" s="4">
        <v>48.54</v>
      </c>
      <c r="N4" s="4">
        <v>6.3462199999999998</v>
      </c>
      <c r="O4" s="4">
        <v>1.89923</v>
      </c>
      <c r="P4" s="4">
        <v>4.2398800000000003</v>
      </c>
      <c r="Q4" s="4">
        <v>6.9297300000000002</v>
      </c>
      <c r="R4" s="4">
        <v>1.2569600000000001</v>
      </c>
      <c r="S4" s="4">
        <v>66.383899999999997</v>
      </c>
      <c r="T4" s="4">
        <v>86.852099999999993</v>
      </c>
      <c r="U4" s="4">
        <v>39.985199999999999</v>
      </c>
      <c r="V4" s="4">
        <v>1.53593</v>
      </c>
      <c r="W4" s="4">
        <v>1.3521099999999999</v>
      </c>
      <c r="X4" s="4">
        <v>1.4726600000000001</v>
      </c>
      <c r="Y4" s="4">
        <v>1.4131499999999999</v>
      </c>
      <c r="Z4" s="4">
        <v>16.557700000000001</v>
      </c>
      <c r="AA4" s="4">
        <v>114.36799999999999</v>
      </c>
      <c r="AB4" s="2">
        <f t="shared" si="0"/>
        <v>-0.43182229999999988</v>
      </c>
      <c r="AC4" s="4">
        <v>0.82464000000000004</v>
      </c>
      <c r="AD4" s="4">
        <v>151.381</v>
      </c>
      <c r="AE4" s="4">
        <v>0.82464000000000004</v>
      </c>
      <c r="AF4" s="2">
        <f t="shared" si="1"/>
        <v>-0.43182229999999988</v>
      </c>
      <c r="AG4" s="2">
        <f t="shared" si="2"/>
        <v>1.4666908000000001</v>
      </c>
      <c r="AH4" s="2"/>
      <c r="AI4" s="2"/>
      <c r="AJ4" s="2"/>
    </row>
    <row r="5" spans="1:36" x14ac:dyDescent="0.25">
      <c r="A5" s="1" t="s">
        <v>31</v>
      </c>
      <c r="B5" s="2" t="s">
        <v>35</v>
      </c>
      <c r="C5" s="2" t="str">
        <f>VLOOKUP(B5,[1]BLUP_All!B5:C303,2,FALSE)</f>
        <v>Hybrid</v>
      </c>
      <c r="D5" s="4">
        <v>39.2682</v>
      </c>
      <c r="E5" s="4">
        <v>4.1906999999999996</v>
      </c>
      <c r="F5" s="4">
        <v>2.2358500000000001</v>
      </c>
      <c r="G5" s="4">
        <v>59.902799999999999</v>
      </c>
      <c r="H5" s="4">
        <v>18.041699999999999</v>
      </c>
      <c r="I5" s="4">
        <v>33.769100000000002</v>
      </c>
      <c r="J5" s="4">
        <v>32.533000000000001</v>
      </c>
      <c r="K5" s="4">
        <v>23.377300000000002</v>
      </c>
      <c r="L5" s="4">
        <v>39.774900000000002</v>
      </c>
      <c r="M5" s="4">
        <v>54.386099999999999</v>
      </c>
      <c r="N5" s="4">
        <v>7.7030700000000003</v>
      </c>
      <c r="O5" s="4">
        <v>2.0392999999999999</v>
      </c>
      <c r="P5" s="4">
        <v>4.2348800000000004</v>
      </c>
      <c r="Q5" s="4">
        <v>6.2888900000000003</v>
      </c>
      <c r="R5" s="4">
        <v>1.0609500000000001</v>
      </c>
      <c r="S5" s="4">
        <v>60.955199999999998</v>
      </c>
      <c r="T5" s="4">
        <v>68.613399999999999</v>
      </c>
      <c r="U5" s="4">
        <v>41.652500000000003</v>
      </c>
      <c r="V5" s="4">
        <v>1.5364100000000001</v>
      </c>
      <c r="W5" s="4">
        <v>1.98811</v>
      </c>
      <c r="X5" s="4">
        <v>2.2550699999999999</v>
      </c>
      <c r="Y5" s="4">
        <v>2.2204100000000002</v>
      </c>
      <c r="Z5" s="4">
        <v>13.9716</v>
      </c>
      <c r="AA5" s="4">
        <v>103.271</v>
      </c>
      <c r="AB5" s="2">
        <f t="shared" si="0"/>
        <v>-0.98387699999999978</v>
      </c>
      <c r="AC5" s="4">
        <v>0.88113300000000006</v>
      </c>
      <c r="AD5" s="4">
        <v>224.7</v>
      </c>
      <c r="AE5" s="4">
        <v>0.88113300000000006</v>
      </c>
      <c r="AF5" s="2">
        <f t="shared" si="1"/>
        <v>-0.98387699999999978</v>
      </c>
      <c r="AG5" s="2">
        <f t="shared" si="2"/>
        <v>1.9652599999999998</v>
      </c>
      <c r="AH5" s="2"/>
      <c r="AI5" s="2"/>
      <c r="AJ5" s="2"/>
    </row>
    <row r="6" spans="1:36" x14ac:dyDescent="0.25">
      <c r="A6" s="1" t="s">
        <v>31</v>
      </c>
      <c r="B6" s="2" t="s">
        <v>36</v>
      </c>
      <c r="C6" s="2" t="str">
        <f>VLOOKUP(B6,[1]BLUP_All!B6:C304,2,FALSE)</f>
        <v>Hybrid</v>
      </c>
      <c r="D6" s="4">
        <v>37.880299999999998</v>
      </c>
      <c r="E6" s="4">
        <v>4.4081599999999996</v>
      </c>
      <c r="F6" s="4">
        <v>2.0743800000000001</v>
      </c>
      <c r="G6" s="4">
        <v>66.010099999999994</v>
      </c>
      <c r="H6" s="4">
        <v>19.203900000000001</v>
      </c>
      <c r="I6" s="4">
        <v>30.6312</v>
      </c>
      <c r="J6" s="4">
        <v>33.832000000000001</v>
      </c>
      <c r="K6" s="4">
        <v>23.793199999999999</v>
      </c>
      <c r="L6" s="4">
        <v>37.31</v>
      </c>
      <c r="M6" s="4">
        <v>52.38</v>
      </c>
      <c r="N6" s="4">
        <v>7.1891100000000003</v>
      </c>
      <c r="O6" s="4">
        <v>2.0904199999999999</v>
      </c>
      <c r="P6" s="4">
        <v>4.23597</v>
      </c>
      <c r="Q6" s="4">
        <v>6.8881399999999999</v>
      </c>
      <c r="R6" s="4">
        <v>1.1948799999999999</v>
      </c>
      <c r="S6" s="4">
        <v>75.654799999999994</v>
      </c>
      <c r="T6" s="4">
        <v>91.443700000000007</v>
      </c>
      <c r="U6" s="4">
        <v>41.988700000000001</v>
      </c>
      <c r="V6" s="4">
        <v>1.5368599999999999</v>
      </c>
      <c r="W6" s="4">
        <v>1.60103</v>
      </c>
      <c r="X6" s="4">
        <v>2.09937</v>
      </c>
      <c r="Y6" s="4">
        <v>2.0630000000000002</v>
      </c>
      <c r="Z6" s="4">
        <v>16.295000000000002</v>
      </c>
      <c r="AA6" s="4">
        <v>122.10599999999999</v>
      </c>
      <c r="AB6" s="2">
        <f t="shared" si="0"/>
        <v>-0.52689900000000001</v>
      </c>
      <c r="AC6" s="4">
        <v>1.10181</v>
      </c>
      <c r="AD6" s="4">
        <v>196.23</v>
      </c>
      <c r="AE6" s="4">
        <v>1.10181</v>
      </c>
      <c r="AF6" s="2">
        <f t="shared" si="1"/>
        <v>-0.52689900000000001</v>
      </c>
      <c r="AG6" s="2">
        <f t="shared" si="2"/>
        <v>1.7716639999999999</v>
      </c>
      <c r="AH6" s="2"/>
      <c r="AI6" s="2"/>
      <c r="AJ6" s="2"/>
    </row>
    <row r="7" spans="1:36" x14ac:dyDescent="0.25">
      <c r="A7" s="1" t="s">
        <v>31</v>
      </c>
      <c r="B7" s="2" t="s">
        <v>37</v>
      </c>
      <c r="C7" s="2" t="str">
        <f>VLOOKUP(B7,[1]BLUP_All!B7:C305,2,FALSE)</f>
        <v>Hybrid</v>
      </c>
      <c r="D7" s="4">
        <v>38.164000000000001</v>
      </c>
      <c r="E7" s="4">
        <v>4.2272600000000002</v>
      </c>
      <c r="F7" s="4">
        <v>1.9253100000000001</v>
      </c>
      <c r="G7" s="4">
        <v>59.438400000000001</v>
      </c>
      <c r="H7" s="4">
        <v>17.770099999999999</v>
      </c>
      <c r="I7" s="4">
        <v>33.280200000000001</v>
      </c>
      <c r="J7" s="4">
        <v>30.0566</v>
      </c>
      <c r="K7" s="4">
        <v>22.877199999999998</v>
      </c>
      <c r="L7" s="4">
        <v>38.290599999999998</v>
      </c>
      <c r="M7" s="4">
        <v>53.1858</v>
      </c>
      <c r="N7" s="4">
        <v>7.5628900000000003</v>
      </c>
      <c r="O7" s="4">
        <v>1.9467000000000001</v>
      </c>
      <c r="P7" s="4">
        <v>4.1707400000000003</v>
      </c>
      <c r="Q7" s="4">
        <v>6.5754999999999999</v>
      </c>
      <c r="R7" s="4">
        <v>1.1570199999999999</v>
      </c>
      <c r="S7" s="4">
        <v>65.507300000000001</v>
      </c>
      <c r="T7" s="4">
        <v>84.016000000000005</v>
      </c>
      <c r="U7" s="4">
        <v>40.816099999999999</v>
      </c>
      <c r="V7" s="4">
        <v>1.53464</v>
      </c>
      <c r="W7" s="4">
        <v>1.57982</v>
      </c>
      <c r="X7" s="4">
        <v>1.9095500000000001</v>
      </c>
      <c r="Y7" s="4">
        <v>1.9055299999999999</v>
      </c>
      <c r="Z7" s="4">
        <v>14.132999999999999</v>
      </c>
      <c r="AA7" s="4">
        <v>117.953</v>
      </c>
      <c r="AB7" s="2">
        <f t="shared" si="0"/>
        <v>-0.26881469999999985</v>
      </c>
      <c r="AC7" s="4">
        <v>1.15886</v>
      </c>
      <c r="AD7" s="4">
        <v>172.00899999999999</v>
      </c>
      <c r="AE7" s="4">
        <v>1.15886</v>
      </c>
      <c r="AF7" s="2">
        <f t="shared" si="1"/>
        <v>-0.26881469999999985</v>
      </c>
      <c r="AG7" s="2">
        <f t="shared" si="2"/>
        <v>1.6069611999999998</v>
      </c>
      <c r="AH7" s="2"/>
      <c r="AI7" s="2"/>
      <c r="AJ7" s="2"/>
    </row>
    <row r="8" spans="1:36" x14ac:dyDescent="0.25">
      <c r="A8" s="1" t="s">
        <v>31</v>
      </c>
      <c r="B8" s="2" t="s">
        <v>38</v>
      </c>
      <c r="C8" s="2" t="str">
        <f>VLOOKUP(B8,[1]BLUP_All!B8:C306,2,FALSE)</f>
        <v>Hybrid</v>
      </c>
      <c r="D8" s="4">
        <v>39.518500000000003</v>
      </c>
      <c r="E8" s="4">
        <v>4.5756300000000003</v>
      </c>
      <c r="F8" s="4">
        <v>1.7833300000000001</v>
      </c>
      <c r="G8" s="4">
        <v>65.290199999999999</v>
      </c>
      <c r="H8" s="4">
        <v>19.2972</v>
      </c>
      <c r="I8" s="4">
        <v>28.308199999999999</v>
      </c>
      <c r="J8" s="4">
        <v>36.8048</v>
      </c>
      <c r="K8" s="4">
        <v>24.6187</v>
      </c>
      <c r="L8" s="4">
        <v>39.351100000000002</v>
      </c>
      <c r="M8" s="4">
        <v>54.214700000000001</v>
      </c>
      <c r="N8" s="4">
        <v>7.3920899999999996</v>
      </c>
      <c r="O8" s="4">
        <v>2.2125699999999999</v>
      </c>
      <c r="P8" s="4">
        <v>4.5462600000000002</v>
      </c>
      <c r="Q8" s="4">
        <v>6.9282399999999997</v>
      </c>
      <c r="R8" s="4">
        <v>1.17039</v>
      </c>
      <c r="S8" s="4">
        <v>72.766099999999994</v>
      </c>
      <c r="T8" s="4">
        <v>86.416899999999998</v>
      </c>
      <c r="U8" s="4">
        <v>42.320900000000002</v>
      </c>
      <c r="V8" s="4">
        <v>1.5360499999999999</v>
      </c>
      <c r="W8" s="4">
        <v>1.7274099999999999</v>
      </c>
      <c r="X8" s="4">
        <v>1.76471</v>
      </c>
      <c r="Y8" s="4">
        <v>1.7365600000000001</v>
      </c>
      <c r="Z8" s="4">
        <v>15.725899999999999</v>
      </c>
      <c r="AA8" s="4">
        <v>114.696</v>
      </c>
      <c r="AB8" s="2">
        <f t="shared" si="0"/>
        <v>-0.42587600000000014</v>
      </c>
      <c r="AC8" s="4">
        <v>1.1869799999999999</v>
      </c>
      <c r="AD8" s="4">
        <v>194.32</v>
      </c>
      <c r="AE8" s="4">
        <v>1.1869799999999999</v>
      </c>
      <c r="AF8" s="2">
        <f t="shared" si="1"/>
        <v>-0.42587600000000014</v>
      </c>
      <c r="AG8" s="2">
        <f t="shared" si="2"/>
        <v>1.7586759999999999</v>
      </c>
      <c r="AH8" s="2"/>
      <c r="AI8" s="2"/>
      <c r="AJ8" s="2"/>
    </row>
    <row r="9" spans="1:36" x14ac:dyDescent="0.25">
      <c r="A9" s="1" t="s">
        <v>31</v>
      </c>
      <c r="B9" s="2" t="s">
        <v>39</v>
      </c>
      <c r="C9" s="2" t="str">
        <f>VLOOKUP(B9,[1]BLUP_All!B9:C307,2,FALSE)</f>
        <v>Hybrid</v>
      </c>
      <c r="D9" s="4">
        <v>39.046399999999998</v>
      </c>
      <c r="E9" s="4">
        <v>4.7261600000000001</v>
      </c>
      <c r="F9" s="4">
        <v>1.6525000000000001</v>
      </c>
      <c r="G9" s="4">
        <v>62.766199999999998</v>
      </c>
      <c r="H9" s="4">
        <v>19.139399999999998</v>
      </c>
      <c r="I9" s="4">
        <v>31.392199999999999</v>
      </c>
      <c r="J9" s="4">
        <v>38.607500000000002</v>
      </c>
      <c r="K9" s="4">
        <v>25.206800000000001</v>
      </c>
      <c r="L9" s="4">
        <v>39.372300000000003</v>
      </c>
      <c r="M9" s="4">
        <v>52.357399999999998</v>
      </c>
      <c r="N9" s="4">
        <v>6.8544200000000002</v>
      </c>
      <c r="O9" s="4">
        <v>2.24221</v>
      </c>
      <c r="P9" s="4">
        <v>4.6324399999999999</v>
      </c>
      <c r="Q9" s="4">
        <v>7.2784599999999999</v>
      </c>
      <c r="R9" s="4">
        <v>1.2497400000000001</v>
      </c>
      <c r="S9" s="4">
        <v>79.075599999999994</v>
      </c>
      <c r="T9" s="4">
        <v>92.700900000000004</v>
      </c>
      <c r="U9" s="4">
        <v>42.531100000000002</v>
      </c>
      <c r="V9" s="4">
        <v>1.5362100000000001</v>
      </c>
      <c r="W9" s="4">
        <v>1.2442500000000001</v>
      </c>
      <c r="X9" s="4">
        <v>1.66954</v>
      </c>
      <c r="Y9" s="4">
        <v>1.53017</v>
      </c>
      <c r="Z9" s="4">
        <v>15.531000000000001</v>
      </c>
      <c r="AA9" s="4">
        <v>124.542</v>
      </c>
      <c r="AB9" s="2">
        <f t="shared" si="0"/>
        <v>-0.65530620000000006</v>
      </c>
      <c r="AC9" s="4">
        <v>1.2728999999999999</v>
      </c>
      <c r="AD9" s="4">
        <v>232.31399999999999</v>
      </c>
      <c r="AE9" s="4">
        <v>1.2728999999999999</v>
      </c>
      <c r="AF9" s="2">
        <f t="shared" si="1"/>
        <v>-0.65530620000000006</v>
      </c>
      <c r="AG9" s="2">
        <f t="shared" si="2"/>
        <v>2.0170351999999996</v>
      </c>
      <c r="AH9" s="2"/>
      <c r="AI9" s="2"/>
      <c r="AJ9" s="2"/>
    </row>
    <row r="10" spans="1:36" x14ac:dyDescent="0.25">
      <c r="A10" s="1" t="s">
        <v>31</v>
      </c>
      <c r="B10" s="2" t="s">
        <v>40</v>
      </c>
      <c r="C10" s="2" t="str">
        <f>VLOOKUP(B10,[1]BLUP_All!B10:C308,2,FALSE)</f>
        <v>Hybrid</v>
      </c>
      <c r="D10" s="4">
        <v>38.130899999999997</v>
      </c>
      <c r="E10" s="4">
        <v>4.4698799999999999</v>
      </c>
      <c r="F10" s="4">
        <v>1.7801499999999999</v>
      </c>
      <c r="G10" s="4">
        <v>62.552399999999999</v>
      </c>
      <c r="H10" s="4">
        <v>18.6083</v>
      </c>
      <c r="I10" s="4">
        <v>38.147100000000002</v>
      </c>
      <c r="J10" s="4">
        <v>37.2943</v>
      </c>
      <c r="K10" s="4">
        <v>24.9039</v>
      </c>
      <c r="L10" s="4">
        <v>37.014400000000002</v>
      </c>
      <c r="M10" s="4">
        <v>52.3078</v>
      </c>
      <c r="N10" s="4">
        <v>6.9187900000000004</v>
      </c>
      <c r="O10" s="4">
        <v>2.1964399999999999</v>
      </c>
      <c r="P10" s="4">
        <v>4.4554099999999996</v>
      </c>
      <c r="Q10" s="4">
        <v>6.7323599999999999</v>
      </c>
      <c r="R10" s="4">
        <v>1.1286</v>
      </c>
      <c r="S10" s="4">
        <v>72.186999999999998</v>
      </c>
      <c r="T10" s="4">
        <v>84.683199999999999</v>
      </c>
      <c r="U10" s="4">
        <v>41.365000000000002</v>
      </c>
      <c r="V10" s="4">
        <v>1.5335099999999999</v>
      </c>
      <c r="W10" s="4">
        <v>1.3189</v>
      </c>
      <c r="X10" s="4">
        <v>1.77417</v>
      </c>
      <c r="Y10" s="4">
        <v>1.76938</v>
      </c>
      <c r="Z10" s="4">
        <v>14.6839</v>
      </c>
      <c r="AA10" s="4">
        <v>124.08499999999999</v>
      </c>
      <c r="AB10" s="2">
        <f t="shared" si="0"/>
        <v>-0.64981109999999997</v>
      </c>
      <c r="AC10" s="4">
        <v>1.30166</v>
      </c>
      <c r="AD10" s="4">
        <v>235.11699999999999</v>
      </c>
      <c r="AE10" s="4">
        <v>1.30166</v>
      </c>
      <c r="AF10" s="2">
        <f t="shared" si="1"/>
        <v>-0.64981109999999997</v>
      </c>
      <c r="AG10" s="2">
        <f t="shared" si="2"/>
        <v>2.0360955999999999</v>
      </c>
      <c r="AH10" s="2"/>
      <c r="AI10" s="2"/>
      <c r="AJ10" s="2"/>
    </row>
    <row r="11" spans="1:36" x14ac:dyDescent="0.25">
      <c r="A11" s="1" t="s">
        <v>31</v>
      </c>
      <c r="B11" s="2" t="s">
        <v>41</v>
      </c>
      <c r="C11" s="2" t="str">
        <f>VLOOKUP(B11,[1]BLUP_All!B11:C309,2,FALSE)</f>
        <v>Hybrid</v>
      </c>
      <c r="D11" s="4">
        <v>36.558900000000001</v>
      </c>
      <c r="E11" s="4">
        <v>4.1385500000000004</v>
      </c>
      <c r="F11" s="4">
        <v>2.54731</v>
      </c>
      <c r="G11" s="4">
        <v>61.439300000000003</v>
      </c>
      <c r="H11" s="4">
        <v>20.2867</v>
      </c>
      <c r="I11" s="4">
        <v>33.747300000000003</v>
      </c>
      <c r="J11" s="4">
        <v>33.8065</v>
      </c>
      <c r="K11" s="4">
        <v>23.620899999999999</v>
      </c>
      <c r="L11" s="4">
        <v>36.881900000000002</v>
      </c>
      <c r="M11" s="4">
        <v>49.195900000000002</v>
      </c>
      <c r="N11" s="4">
        <v>6.5112500000000004</v>
      </c>
      <c r="O11" s="4">
        <v>2.0869300000000002</v>
      </c>
      <c r="P11" s="4">
        <v>4.1064400000000001</v>
      </c>
      <c r="Q11" s="4">
        <v>6.2052100000000001</v>
      </c>
      <c r="R11" s="4">
        <v>1.02755</v>
      </c>
      <c r="S11" s="4">
        <v>73.423900000000003</v>
      </c>
      <c r="T11" s="4">
        <v>89.088700000000003</v>
      </c>
      <c r="U11" s="4">
        <v>40.787500000000001</v>
      </c>
      <c r="V11" s="4">
        <v>1.5365599999999999</v>
      </c>
      <c r="W11" s="4">
        <v>1.56257</v>
      </c>
      <c r="X11" s="4">
        <v>2.5465800000000001</v>
      </c>
      <c r="Y11" s="4">
        <v>2.2237499999999999</v>
      </c>
      <c r="Z11" s="4">
        <v>15.136100000000001</v>
      </c>
      <c r="AA11" s="4">
        <v>123.49</v>
      </c>
      <c r="AB11" s="2">
        <f t="shared" si="0"/>
        <v>-1.0595848999999999</v>
      </c>
      <c r="AC11" s="4">
        <v>1.3897699999999999</v>
      </c>
      <c r="AD11" s="4">
        <v>295.10300000000001</v>
      </c>
      <c r="AE11" s="4">
        <v>1.3897699999999999</v>
      </c>
      <c r="AF11" s="2">
        <f t="shared" si="1"/>
        <v>-1.0595848999999999</v>
      </c>
      <c r="AG11" s="2">
        <f t="shared" si="2"/>
        <v>2.4440004000000002</v>
      </c>
      <c r="AH11" s="2"/>
      <c r="AI11" s="2"/>
      <c r="AJ11" s="2"/>
    </row>
    <row r="12" spans="1:36" x14ac:dyDescent="0.25">
      <c r="A12" s="5" t="s">
        <v>31</v>
      </c>
      <c r="B12" s="5" t="s">
        <v>42</v>
      </c>
      <c r="C12" s="5" t="str">
        <f>VLOOKUP(B12,[1]BLUP_All!B12:C310,2,FALSE)</f>
        <v>Hybrid</v>
      </c>
      <c r="D12" s="6">
        <v>38.833799999999997</v>
      </c>
      <c r="E12" s="6">
        <v>4.1308499999999997</v>
      </c>
      <c r="F12" s="6">
        <v>4.1289899999999999</v>
      </c>
      <c r="G12" s="6">
        <v>57.800800000000002</v>
      </c>
      <c r="H12" s="6">
        <v>16.199100000000001</v>
      </c>
      <c r="I12" s="6">
        <v>36.0334</v>
      </c>
      <c r="J12" s="6">
        <v>33.670499999999997</v>
      </c>
      <c r="K12" s="6">
        <v>23.372499999999999</v>
      </c>
      <c r="L12" s="6">
        <v>38.387999999999998</v>
      </c>
      <c r="M12" s="6">
        <v>54.558799999999998</v>
      </c>
      <c r="N12" s="6">
        <v>7.74946</v>
      </c>
      <c r="O12" s="6">
        <v>2.1195900000000001</v>
      </c>
      <c r="P12" s="6">
        <v>4.1501200000000003</v>
      </c>
      <c r="Q12" s="6">
        <v>6.1046399999999998</v>
      </c>
      <c r="R12" s="6">
        <v>0.99543999999999999</v>
      </c>
      <c r="S12" s="6">
        <v>70.739000000000004</v>
      </c>
      <c r="T12" s="6">
        <v>87.194199999999995</v>
      </c>
      <c r="U12" s="6">
        <v>41.819400000000002</v>
      </c>
      <c r="V12" s="6">
        <v>1.5364800000000001</v>
      </c>
      <c r="W12" s="6">
        <v>3.9268399999999999</v>
      </c>
      <c r="X12" s="6">
        <v>5.7188100000000004</v>
      </c>
      <c r="Y12" s="6">
        <v>4.4546400000000004</v>
      </c>
      <c r="Z12" s="6">
        <v>13.0175</v>
      </c>
      <c r="AA12" s="6">
        <v>124.566</v>
      </c>
      <c r="AB12" s="5"/>
      <c r="AC12" s="5"/>
      <c r="AD12" s="5">
        <f>AH12</f>
        <v>-0.33880449999999995</v>
      </c>
      <c r="AE12" s="6">
        <v>1.4217500000000001</v>
      </c>
      <c r="AF12" s="6">
        <v>212.11500000000001</v>
      </c>
      <c r="AG12" s="6">
        <v>1.4217500000000001</v>
      </c>
      <c r="AH12" s="5">
        <f>AG12-AF12*0.0083</f>
        <v>-0.33880449999999995</v>
      </c>
      <c r="AI12" s="5">
        <f>AF12*0.0068+0.4373</f>
        <v>1.8796820000000001</v>
      </c>
      <c r="AJ12" s="5"/>
    </row>
    <row r="13" spans="1:36" x14ac:dyDescent="0.25">
      <c r="A13" s="1" t="s">
        <v>31</v>
      </c>
      <c r="B13" s="2" t="s">
        <v>43</v>
      </c>
      <c r="C13" s="2" t="str">
        <f>VLOOKUP(B13,[1]BLUP_All!B13:C311,2,FALSE)</f>
        <v>Hybrid</v>
      </c>
      <c r="D13" s="4">
        <v>39.358899999999998</v>
      </c>
      <c r="E13" s="4">
        <v>4.5318100000000001</v>
      </c>
      <c r="F13" s="4">
        <v>1.8348500000000001</v>
      </c>
      <c r="G13" s="4">
        <v>60.921399999999998</v>
      </c>
      <c r="H13" s="4">
        <v>19.659300000000002</v>
      </c>
      <c r="I13" s="4">
        <v>31.382200000000001</v>
      </c>
      <c r="J13" s="4">
        <v>32.395400000000002</v>
      </c>
      <c r="K13" s="4">
        <v>24.290900000000001</v>
      </c>
      <c r="L13" s="4">
        <v>38.736699999999999</v>
      </c>
      <c r="M13" s="4">
        <v>54.7575</v>
      </c>
      <c r="N13" s="4">
        <v>7.5895599999999996</v>
      </c>
      <c r="O13" s="4">
        <v>1.99858</v>
      </c>
      <c r="P13" s="4">
        <v>4.4939799999999996</v>
      </c>
      <c r="Q13" s="4">
        <v>7.0985500000000004</v>
      </c>
      <c r="R13" s="4">
        <v>1.2709299999999999</v>
      </c>
      <c r="S13" s="4">
        <v>69.541899999999998</v>
      </c>
      <c r="T13" s="4">
        <v>83.540800000000004</v>
      </c>
      <c r="U13" s="4">
        <v>41.560200000000002</v>
      </c>
      <c r="V13" s="4">
        <v>1.5351900000000001</v>
      </c>
      <c r="W13" s="4">
        <v>1.36128</v>
      </c>
      <c r="X13" s="4">
        <v>1.83348</v>
      </c>
      <c r="Y13" s="4">
        <v>1.85547</v>
      </c>
      <c r="Z13" s="4">
        <v>14.9312</v>
      </c>
      <c r="AA13" s="4">
        <v>115.298</v>
      </c>
      <c r="AB13" s="2">
        <f t="shared" si="0"/>
        <v>-0.51748939999999988</v>
      </c>
      <c r="AC13" s="4">
        <v>1.4389700000000001</v>
      </c>
      <c r="AD13" s="4">
        <v>235.71799999999999</v>
      </c>
      <c r="AE13" s="4">
        <v>1.4389700000000001</v>
      </c>
      <c r="AF13" s="2">
        <f t="shared" si="1"/>
        <v>-0.51748939999999988</v>
      </c>
      <c r="AG13" s="2">
        <f t="shared" si="2"/>
        <v>2.0401824</v>
      </c>
      <c r="AH13" s="2"/>
      <c r="AI13" s="2"/>
      <c r="AJ13" s="2"/>
    </row>
    <row r="14" spans="1:36" x14ac:dyDescent="0.25">
      <c r="A14" s="1" t="s">
        <v>31</v>
      </c>
      <c r="B14" s="2" t="s">
        <v>44</v>
      </c>
      <c r="C14" s="2" t="str">
        <f>VLOOKUP(B14,[1]BLUP_All!B14:C312,2,FALSE)</f>
        <v>Hybrid</v>
      </c>
      <c r="D14" s="4">
        <v>36.873399999999997</v>
      </c>
      <c r="E14" s="4">
        <v>4.04453</v>
      </c>
      <c r="F14" s="4">
        <v>1.9695100000000001</v>
      </c>
      <c r="G14" s="4">
        <v>62.281999999999996</v>
      </c>
      <c r="H14" s="4">
        <v>17.6023</v>
      </c>
      <c r="I14" s="4">
        <v>30.5425</v>
      </c>
      <c r="J14" s="4">
        <v>26.353300000000001</v>
      </c>
      <c r="K14" s="4">
        <v>21.915600000000001</v>
      </c>
      <c r="L14" s="4">
        <v>36.782600000000002</v>
      </c>
      <c r="M14" s="4">
        <v>51.856299999999997</v>
      </c>
      <c r="N14" s="4">
        <v>7.46713</v>
      </c>
      <c r="O14" s="4">
        <v>1.84795</v>
      </c>
      <c r="P14" s="4">
        <v>4.0664300000000004</v>
      </c>
      <c r="Q14" s="4">
        <v>6.2387600000000001</v>
      </c>
      <c r="R14" s="4">
        <v>1.1005799999999999</v>
      </c>
      <c r="S14" s="4">
        <v>75.856499999999997</v>
      </c>
      <c r="T14" s="4">
        <v>90.060299999999998</v>
      </c>
      <c r="U14" s="4">
        <v>40.718200000000003</v>
      </c>
      <c r="V14" s="4">
        <v>1.54322</v>
      </c>
      <c r="W14" s="4">
        <v>1.4467099999999999</v>
      </c>
      <c r="X14" s="4">
        <v>1.9864900000000001</v>
      </c>
      <c r="Y14" s="4">
        <v>1.9743200000000001</v>
      </c>
      <c r="Z14" s="4">
        <v>15.537599999999999</v>
      </c>
      <c r="AA14" s="4">
        <v>120.657</v>
      </c>
      <c r="AB14" s="2">
        <f t="shared" si="0"/>
        <v>-0.33410889999999993</v>
      </c>
      <c r="AC14" s="4">
        <v>1.4726600000000001</v>
      </c>
      <c r="AD14" s="4">
        <v>217.68299999999999</v>
      </c>
      <c r="AE14" s="4">
        <v>1.4726600000000001</v>
      </c>
      <c r="AF14" s="2">
        <f t="shared" si="1"/>
        <v>-0.33410889999999993</v>
      </c>
      <c r="AG14" s="2">
        <f t="shared" si="2"/>
        <v>1.9175443999999999</v>
      </c>
      <c r="AH14" s="2"/>
      <c r="AI14" s="2"/>
      <c r="AJ14" s="2"/>
    </row>
    <row r="15" spans="1:36" x14ac:dyDescent="0.25">
      <c r="A15" s="1" t="s">
        <v>31</v>
      </c>
      <c r="B15" s="2" t="s">
        <v>45</v>
      </c>
      <c r="C15" s="2" t="str">
        <f>VLOOKUP(B15,[1]BLUP_All!B15:C313,2,FALSE)</f>
        <v>Hybrid</v>
      </c>
      <c r="D15" s="4">
        <v>39.738399999999999</v>
      </c>
      <c r="E15" s="4">
        <v>4.6654099999999996</v>
      </c>
      <c r="F15" s="4">
        <v>1.83918</v>
      </c>
      <c r="G15" s="4">
        <v>63.157299999999999</v>
      </c>
      <c r="H15" s="4">
        <v>18.7698</v>
      </c>
      <c r="I15" s="4">
        <v>32.659700000000001</v>
      </c>
      <c r="J15" s="4">
        <v>38.986800000000002</v>
      </c>
      <c r="K15" s="4">
        <v>24.978400000000001</v>
      </c>
      <c r="L15" s="4">
        <v>38.965299999999999</v>
      </c>
      <c r="M15" s="4">
        <v>54.966299999999997</v>
      </c>
      <c r="N15" s="4">
        <v>7.4993100000000004</v>
      </c>
      <c r="O15" s="4">
        <v>2.29813</v>
      </c>
      <c r="P15" s="4">
        <v>4.5702299999999996</v>
      </c>
      <c r="Q15" s="4">
        <v>7.0963399999999996</v>
      </c>
      <c r="R15" s="4">
        <v>1.19004</v>
      </c>
      <c r="S15" s="4">
        <v>82.592600000000004</v>
      </c>
      <c r="T15" s="4">
        <v>98.763499999999993</v>
      </c>
      <c r="U15" s="4">
        <v>42.569600000000001</v>
      </c>
      <c r="V15" s="4">
        <v>1.5367900000000001</v>
      </c>
      <c r="W15" s="4">
        <v>1.1847000000000001</v>
      </c>
      <c r="X15" s="4">
        <v>1.83633</v>
      </c>
      <c r="Y15" s="4">
        <v>1.78806</v>
      </c>
      <c r="Z15" s="4">
        <v>15.057700000000001</v>
      </c>
      <c r="AA15" s="4">
        <v>132.24199999999999</v>
      </c>
      <c r="AB15" s="2">
        <f t="shared" si="0"/>
        <v>-0.78595999999999999</v>
      </c>
      <c r="AC15" s="4">
        <v>1.4982</v>
      </c>
      <c r="AD15" s="4">
        <v>275.2</v>
      </c>
      <c r="AE15" s="4">
        <v>1.4982</v>
      </c>
      <c r="AF15" s="2">
        <f t="shared" si="1"/>
        <v>-0.78595999999999999</v>
      </c>
      <c r="AG15" s="2">
        <f t="shared" si="2"/>
        <v>2.3086599999999997</v>
      </c>
      <c r="AH15" s="2"/>
      <c r="AI15" s="2"/>
      <c r="AJ15" s="2"/>
    </row>
    <row r="16" spans="1:36" x14ac:dyDescent="0.25">
      <c r="A16" s="1" t="s">
        <v>31</v>
      </c>
      <c r="B16" s="2" t="s">
        <v>46</v>
      </c>
      <c r="C16" s="2" t="str">
        <f>VLOOKUP(B16,[1]BLUP_All!B16:C314,2,FALSE)</f>
        <v>Hybrid</v>
      </c>
      <c r="D16" s="4">
        <v>38.003100000000003</v>
      </c>
      <c r="E16" s="4">
        <v>4.6543700000000001</v>
      </c>
      <c r="F16" s="4">
        <v>1.9278</v>
      </c>
      <c r="G16" s="4">
        <v>60.065199999999997</v>
      </c>
      <c r="H16" s="4">
        <v>18.9238</v>
      </c>
      <c r="I16" s="4">
        <v>34.395299999999999</v>
      </c>
      <c r="J16" s="4">
        <v>37.202300000000001</v>
      </c>
      <c r="K16" s="4">
        <v>23.436399999999999</v>
      </c>
      <c r="L16" s="4">
        <v>37.5976</v>
      </c>
      <c r="M16" s="4">
        <v>52.784100000000002</v>
      </c>
      <c r="N16" s="4">
        <v>7.3380900000000002</v>
      </c>
      <c r="O16" s="4">
        <v>2.32762</v>
      </c>
      <c r="P16" s="4">
        <v>4.6831800000000001</v>
      </c>
      <c r="Q16" s="4">
        <v>6.8992300000000002</v>
      </c>
      <c r="R16" s="4">
        <v>1.1315</v>
      </c>
      <c r="S16" s="4">
        <v>79.229299999999995</v>
      </c>
      <c r="T16" s="4">
        <v>84.198599999999999</v>
      </c>
      <c r="U16" s="4">
        <v>41.6021</v>
      </c>
      <c r="V16" s="4">
        <v>1.5351699999999999</v>
      </c>
      <c r="W16" s="4">
        <v>1.43485</v>
      </c>
      <c r="X16" s="4">
        <v>1.90086</v>
      </c>
      <c r="Y16" s="4">
        <v>1.74841</v>
      </c>
      <c r="Z16" s="4">
        <v>14.3621</v>
      </c>
      <c r="AA16" s="4">
        <v>119.435</v>
      </c>
      <c r="AB16" s="2">
        <f t="shared" si="0"/>
        <v>-0.87914179999999997</v>
      </c>
      <c r="AC16" s="4">
        <v>1.5216000000000001</v>
      </c>
      <c r="AD16" s="4">
        <v>289.24599999999998</v>
      </c>
      <c r="AE16" s="4">
        <v>1.5216000000000001</v>
      </c>
      <c r="AF16" s="2">
        <f t="shared" si="1"/>
        <v>-0.87914179999999997</v>
      </c>
      <c r="AG16" s="2">
        <f t="shared" si="2"/>
        <v>2.4041727999999996</v>
      </c>
      <c r="AH16" s="2"/>
      <c r="AI16" s="2"/>
      <c r="AJ16" s="2"/>
    </row>
    <row r="17" spans="1:36" x14ac:dyDescent="0.25">
      <c r="A17" s="5" t="s">
        <v>31</v>
      </c>
      <c r="B17" s="5" t="s">
        <v>47</v>
      </c>
      <c r="C17" s="5" t="str">
        <f>VLOOKUP(B17,[1]BLUP_All!B17:C315,2,FALSE)</f>
        <v>Hybrid</v>
      </c>
      <c r="D17" s="6">
        <v>36.365099999999998</v>
      </c>
      <c r="E17" s="6">
        <v>4.0219399999999998</v>
      </c>
      <c r="F17" s="6">
        <v>1.87012</v>
      </c>
      <c r="G17" s="6">
        <v>62.377099999999999</v>
      </c>
      <c r="H17" s="6">
        <v>17.519200000000001</v>
      </c>
      <c r="I17" s="6">
        <v>28.357900000000001</v>
      </c>
      <c r="J17" s="6">
        <v>28.845700000000001</v>
      </c>
      <c r="K17" s="6">
        <v>22.074300000000001</v>
      </c>
      <c r="L17" s="6">
        <v>36.390300000000003</v>
      </c>
      <c r="M17" s="6">
        <v>50.5809</v>
      </c>
      <c r="N17" s="6">
        <v>7.1501200000000003</v>
      </c>
      <c r="O17" s="6">
        <v>1.9169700000000001</v>
      </c>
      <c r="P17" s="6">
        <v>3.9503699999999999</v>
      </c>
      <c r="Q17" s="6">
        <v>6.2101600000000001</v>
      </c>
      <c r="R17" s="6">
        <v>1.0771599999999999</v>
      </c>
      <c r="S17" s="6">
        <v>69.451700000000002</v>
      </c>
      <c r="T17" s="6">
        <v>87.353800000000007</v>
      </c>
      <c r="U17" s="6">
        <v>40.923400000000001</v>
      </c>
      <c r="V17" s="6">
        <v>1.5369999999999999</v>
      </c>
      <c r="W17" s="6">
        <v>1.5562400000000001</v>
      </c>
      <c r="X17" s="6">
        <v>1.8435299999999999</v>
      </c>
      <c r="Y17" s="6">
        <v>1.88117</v>
      </c>
      <c r="Z17" s="6">
        <v>15.5474</v>
      </c>
      <c r="AA17" s="6">
        <v>115.39</v>
      </c>
      <c r="AB17" s="5"/>
      <c r="AC17" s="5"/>
      <c r="AD17" s="5">
        <f>AH17</f>
        <v>-0.9820076000000002</v>
      </c>
      <c r="AE17" s="6">
        <v>1.5226999999999999</v>
      </c>
      <c r="AF17" s="6">
        <v>301.77199999999999</v>
      </c>
      <c r="AG17" s="6">
        <v>1.5226999999999999</v>
      </c>
      <c r="AH17" s="5">
        <f>AG17-AF17*0.0083</f>
        <v>-0.9820076000000002</v>
      </c>
      <c r="AI17" s="5">
        <f>AF17*0.0068+0.4373</f>
        <v>2.4893495999999997</v>
      </c>
      <c r="AJ17" s="5"/>
    </row>
    <row r="18" spans="1:36" x14ac:dyDescent="0.25">
      <c r="A18" s="1" t="s">
        <v>31</v>
      </c>
      <c r="B18" s="2" t="s">
        <v>48</v>
      </c>
      <c r="C18" s="2" t="str">
        <f>VLOOKUP(B18,[1]BLUP_All!B18:C316,2,FALSE)</f>
        <v>Hybrid</v>
      </c>
      <c r="D18" s="4">
        <v>40.096499999999999</v>
      </c>
      <c r="E18" s="4">
        <v>4.2258599999999999</v>
      </c>
      <c r="F18" s="4">
        <v>2.0706000000000002</v>
      </c>
      <c r="G18" s="4">
        <v>59.749899999999997</v>
      </c>
      <c r="H18" s="4">
        <v>17.809899999999999</v>
      </c>
      <c r="I18" s="4">
        <v>30.9377</v>
      </c>
      <c r="J18" s="4">
        <v>32.559600000000003</v>
      </c>
      <c r="K18" s="4">
        <v>24.1081</v>
      </c>
      <c r="L18" s="4">
        <v>39.563800000000001</v>
      </c>
      <c r="M18" s="4">
        <v>56.254300000000001</v>
      </c>
      <c r="N18" s="4">
        <v>7.9792699999999996</v>
      </c>
      <c r="O18" s="4">
        <v>2.02746</v>
      </c>
      <c r="P18" s="4">
        <v>4.1807800000000004</v>
      </c>
      <c r="Q18" s="4">
        <v>6.4691099999999997</v>
      </c>
      <c r="R18" s="4">
        <v>1.10894</v>
      </c>
      <c r="S18" s="4">
        <v>57.855699999999999</v>
      </c>
      <c r="T18" s="4">
        <v>69.423299999999998</v>
      </c>
      <c r="U18" s="4">
        <v>42.459200000000003</v>
      </c>
      <c r="V18" s="4">
        <v>1.5352300000000001</v>
      </c>
      <c r="W18" s="4">
        <v>1.8523799999999999</v>
      </c>
      <c r="X18" s="4">
        <v>2.03606</v>
      </c>
      <c r="Y18" s="4">
        <v>2.0792600000000001</v>
      </c>
      <c r="Z18" s="4">
        <v>13.8308</v>
      </c>
      <c r="AA18" s="4">
        <v>100.979</v>
      </c>
      <c r="AB18" s="2">
        <f t="shared" si="0"/>
        <v>-0.51296439999999999</v>
      </c>
      <c r="AC18" s="4">
        <v>1.5377000000000001</v>
      </c>
      <c r="AD18" s="4">
        <v>247.06800000000001</v>
      </c>
      <c r="AE18" s="4">
        <v>1.5377000000000001</v>
      </c>
      <c r="AF18" s="2">
        <f t="shared" si="1"/>
        <v>-0.51296439999999999</v>
      </c>
      <c r="AG18" s="2">
        <f t="shared" si="2"/>
        <v>2.1173624000000002</v>
      </c>
      <c r="AH18" s="2"/>
      <c r="AI18" s="2"/>
      <c r="AJ18" s="2"/>
    </row>
    <row r="19" spans="1:36" x14ac:dyDescent="0.25">
      <c r="A19" s="1" t="s">
        <v>31</v>
      </c>
      <c r="B19" s="2" t="s">
        <v>49</v>
      </c>
      <c r="C19" s="2" t="str">
        <f>VLOOKUP(B19,[1]BLUP_All!B19:C317,2,FALSE)</f>
        <v>Hybrid</v>
      </c>
      <c r="D19" s="4">
        <v>38.060200000000002</v>
      </c>
      <c r="E19" s="4">
        <v>4.1971400000000001</v>
      </c>
      <c r="F19" s="4">
        <v>2.7418900000000002</v>
      </c>
      <c r="G19" s="4">
        <v>62.128399999999999</v>
      </c>
      <c r="H19" s="4">
        <v>18.648199999999999</v>
      </c>
      <c r="I19" s="4">
        <v>27.352799999999998</v>
      </c>
      <c r="J19" s="4">
        <v>33.476199999999999</v>
      </c>
      <c r="K19" s="4">
        <v>22.959</v>
      </c>
      <c r="L19" s="4">
        <v>38.1267</v>
      </c>
      <c r="M19" s="4">
        <v>52.943300000000001</v>
      </c>
      <c r="N19" s="4">
        <v>7.4786299999999999</v>
      </c>
      <c r="O19" s="4">
        <v>2.0861399999999999</v>
      </c>
      <c r="P19" s="4">
        <v>4.1856900000000001</v>
      </c>
      <c r="Q19" s="4">
        <v>6.3109000000000002</v>
      </c>
      <c r="R19" s="4">
        <v>1.05366</v>
      </c>
      <c r="S19" s="4">
        <v>69.615099999999998</v>
      </c>
      <c r="T19" s="4">
        <v>85.274199999999993</v>
      </c>
      <c r="U19" s="4">
        <v>42.601999999999997</v>
      </c>
      <c r="V19" s="4">
        <v>1.5369200000000001</v>
      </c>
      <c r="W19" s="4">
        <v>1.5478499999999999</v>
      </c>
      <c r="X19" s="4">
        <v>2.8061799999999999</v>
      </c>
      <c r="Y19" s="4">
        <v>2.75265</v>
      </c>
      <c r="Z19" s="4">
        <v>15.3817</v>
      </c>
      <c r="AA19" s="4">
        <v>112.45399999999999</v>
      </c>
      <c r="AB19" s="2">
        <f t="shared" si="0"/>
        <v>-0.55329580000000034</v>
      </c>
      <c r="AC19" s="4">
        <v>1.65306</v>
      </c>
      <c r="AD19" s="4">
        <v>265.82600000000002</v>
      </c>
      <c r="AE19" s="4">
        <v>1.65306</v>
      </c>
      <c r="AF19" s="2">
        <f t="shared" si="1"/>
        <v>-0.55329580000000034</v>
      </c>
      <c r="AG19" s="2">
        <f t="shared" si="2"/>
        <v>2.2449168000000004</v>
      </c>
      <c r="AH19" s="2"/>
      <c r="AI19" s="2"/>
      <c r="AJ19" s="2"/>
    </row>
    <row r="20" spans="1:36" x14ac:dyDescent="0.25">
      <c r="A20" s="1" t="s">
        <v>31</v>
      </c>
      <c r="B20" s="2" t="s">
        <v>50</v>
      </c>
      <c r="C20" s="2" t="str">
        <f>VLOOKUP(B20,[1]BLUP_All!B20:C318,2,FALSE)</f>
        <v>Hybrid</v>
      </c>
      <c r="D20" s="4">
        <v>34.828400000000002</v>
      </c>
      <c r="E20" s="4">
        <v>3.8681800000000002</v>
      </c>
      <c r="F20" s="4">
        <v>2.7232500000000002</v>
      </c>
      <c r="G20" s="4">
        <v>58.3508</v>
      </c>
      <c r="H20" s="4">
        <v>17.027200000000001</v>
      </c>
      <c r="I20" s="4">
        <v>31.6751</v>
      </c>
      <c r="J20" s="4">
        <v>22.109400000000001</v>
      </c>
      <c r="K20" s="4">
        <v>19.0762</v>
      </c>
      <c r="L20" s="4">
        <v>34.868899999999996</v>
      </c>
      <c r="M20" s="4">
        <v>50.661999999999999</v>
      </c>
      <c r="N20" s="4">
        <v>7.8191899999999999</v>
      </c>
      <c r="O20" s="4">
        <v>1.7145900000000001</v>
      </c>
      <c r="P20" s="4">
        <v>3.8555299999999999</v>
      </c>
      <c r="Q20" s="4">
        <v>6.05661</v>
      </c>
      <c r="R20" s="4">
        <v>1.09175</v>
      </c>
      <c r="S20" s="4">
        <v>65.8249</v>
      </c>
      <c r="T20" s="4">
        <v>85.546000000000006</v>
      </c>
      <c r="U20" s="4">
        <v>41.005000000000003</v>
      </c>
      <c r="V20" s="4">
        <v>1.5353000000000001</v>
      </c>
      <c r="W20" s="4">
        <v>1.9321699999999999</v>
      </c>
      <c r="X20" s="4">
        <v>2.7194699999999998</v>
      </c>
      <c r="Y20" s="4">
        <v>2.74986</v>
      </c>
      <c r="Z20" s="4">
        <v>14.3748</v>
      </c>
      <c r="AA20" s="4">
        <v>117.703</v>
      </c>
      <c r="AB20" s="2">
        <f t="shared" si="0"/>
        <v>-0.16751030000000022</v>
      </c>
      <c r="AC20" s="4">
        <v>1.66049</v>
      </c>
      <c r="AD20" s="4">
        <v>220.24100000000001</v>
      </c>
      <c r="AE20" s="4">
        <v>1.66049</v>
      </c>
      <c r="AF20" s="2">
        <f t="shared" si="1"/>
        <v>-0.16751030000000022</v>
      </c>
      <c r="AG20" s="2">
        <f t="shared" si="2"/>
        <v>1.9349388000000001</v>
      </c>
      <c r="AH20" s="2"/>
      <c r="AI20" s="2"/>
      <c r="AJ20" s="2"/>
    </row>
    <row r="21" spans="1:36" x14ac:dyDescent="0.25">
      <c r="A21" s="1" t="s">
        <v>31</v>
      </c>
      <c r="B21" s="2" t="s">
        <v>51</v>
      </c>
      <c r="C21" s="2" t="str">
        <f>VLOOKUP(B21,[1]BLUP_All!B21:C319,2,FALSE)</f>
        <v>Hybrid</v>
      </c>
      <c r="D21" s="4">
        <v>38.377499999999998</v>
      </c>
      <c r="E21" s="4">
        <v>4.5709299999999997</v>
      </c>
      <c r="F21" s="4">
        <v>1.6497599999999999</v>
      </c>
      <c r="G21" s="4">
        <v>61.016599999999997</v>
      </c>
      <c r="H21" s="4">
        <v>18.2408</v>
      </c>
      <c r="I21" s="4">
        <v>28.4053</v>
      </c>
      <c r="J21" s="4">
        <v>33.210500000000003</v>
      </c>
      <c r="K21" s="4">
        <v>22.547999999999998</v>
      </c>
      <c r="L21" s="4">
        <v>38.266100000000002</v>
      </c>
      <c r="M21" s="4">
        <v>54.107199999999999</v>
      </c>
      <c r="N21" s="4">
        <v>7.8387200000000004</v>
      </c>
      <c r="O21" s="4">
        <v>2.1796099999999998</v>
      </c>
      <c r="P21" s="4">
        <v>4.5353899999999996</v>
      </c>
      <c r="Q21" s="4">
        <v>6.9782900000000003</v>
      </c>
      <c r="R21" s="4">
        <v>1.1934100000000001</v>
      </c>
      <c r="S21" s="4">
        <v>67.323800000000006</v>
      </c>
      <c r="T21" s="4">
        <v>80.104900000000001</v>
      </c>
      <c r="U21" s="4">
        <v>41.417000000000002</v>
      </c>
      <c r="V21" s="4">
        <v>1.5367</v>
      </c>
      <c r="W21" s="4">
        <v>1.4480599999999999</v>
      </c>
      <c r="X21" s="4">
        <v>1.66049</v>
      </c>
      <c r="Y21" s="4">
        <v>1.53809</v>
      </c>
      <c r="Z21" s="4">
        <v>14.886200000000001</v>
      </c>
      <c r="AA21" s="4">
        <v>108.417</v>
      </c>
      <c r="AB21" s="2">
        <f t="shared" si="0"/>
        <v>-0.56754240000000022</v>
      </c>
      <c r="AC21" s="4">
        <v>1.66954</v>
      </c>
      <c r="AD21" s="4">
        <v>269.52800000000002</v>
      </c>
      <c r="AE21" s="4">
        <v>1.66954</v>
      </c>
      <c r="AF21" s="2">
        <f t="shared" si="1"/>
        <v>-0.56754240000000022</v>
      </c>
      <c r="AG21" s="2">
        <f t="shared" si="2"/>
        <v>2.2700904</v>
      </c>
      <c r="AH21" s="2"/>
      <c r="AI21" s="2"/>
      <c r="AJ21" s="2"/>
    </row>
    <row r="22" spans="1:36" x14ac:dyDescent="0.25">
      <c r="A22" s="5" t="s">
        <v>31</v>
      </c>
      <c r="B22" s="5" t="s">
        <v>52</v>
      </c>
      <c r="C22" s="5" t="str">
        <f>VLOOKUP(B22,[1]BLUP_All!B22:C320,2,FALSE)</f>
        <v>Hybrid</v>
      </c>
      <c r="D22" s="6">
        <v>39.274500000000003</v>
      </c>
      <c r="E22" s="6">
        <v>4.4295799999999996</v>
      </c>
      <c r="F22" s="6">
        <v>2.0419299999999998</v>
      </c>
      <c r="G22" s="6">
        <v>64.004800000000003</v>
      </c>
      <c r="H22" s="6">
        <v>18.4633</v>
      </c>
      <c r="I22" s="6">
        <v>29.3249</v>
      </c>
      <c r="J22" s="6">
        <v>34.051600000000001</v>
      </c>
      <c r="K22" s="6">
        <v>24.353400000000001</v>
      </c>
      <c r="L22" s="6">
        <v>38.616</v>
      </c>
      <c r="M22" s="6">
        <v>54.592599999999997</v>
      </c>
      <c r="N22" s="6">
        <v>7.5496100000000004</v>
      </c>
      <c r="O22" s="6">
        <v>2.0872999999999999</v>
      </c>
      <c r="P22" s="6">
        <v>4.4820700000000002</v>
      </c>
      <c r="Q22" s="6">
        <v>6.7091000000000003</v>
      </c>
      <c r="R22" s="6">
        <v>1.1519200000000001</v>
      </c>
      <c r="S22" s="6">
        <v>77.203999999999994</v>
      </c>
      <c r="T22" s="6">
        <v>93.021299999999997</v>
      </c>
      <c r="U22" s="6">
        <v>42.7517</v>
      </c>
      <c r="V22" s="6">
        <v>1.5379799999999999</v>
      </c>
      <c r="W22" s="6">
        <v>1.6853199999999999</v>
      </c>
      <c r="X22" s="6">
        <v>2.0496300000000001</v>
      </c>
      <c r="Y22" s="6">
        <v>1.9533799999999999</v>
      </c>
      <c r="Z22" s="6">
        <v>15.2073</v>
      </c>
      <c r="AA22" s="6">
        <v>122.20699999999999</v>
      </c>
      <c r="AB22" s="5"/>
      <c r="AC22" s="5"/>
      <c r="AD22" s="5">
        <f>AH22</f>
        <v>6.9225300000000045E-2</v>
      </c>
      <c r="AE22" s="6">
        <v>1.7126999999999999</v>
      </c>
      <c r="AF22" s="6">
        <v>198.00899999999999</v>
      </c>
      <c r="AG22" s="6">
        <v>1.7126999999999999</v>
      </c>
      <c r="AH22" s="5">
        <f>AG22-AF22*0.0083</f>
        <v>6.9225300000000045E-2</v>
      </c>
      <c r="AI22" s="5">
        <f>AF22*0.0068+0.4373</f>
        <v>1.7837611999999998</v>
      </c>
      <c r="AJ22" s="5"/>
    </row>
    <row r="23" spans="1:36" x14ac:dyDescent="0.25">
      <c r="A23" s="1" t="s">
        <v>31</v>
      </c>
      <c r="B23" s="2" t="s">
        <v>53</v>
      </c>
      <c r="C23" s="2" t="str">
        <f>VLOOKUP(B23,[1]BLUP_All!B23:C321,2,FALSE)</f>
        <v>Hybrid</v>
      </c>
      <c r="D23" s="4">
        <v>37.606000000000002</v>
      </c>
      <c r="E23" s="4">
        <v>4.4241099999999998</v>
      </c>
      <c r="F23" s="4">
        <v>2.6853899999999999</v>
      </c>
      <c r="G23" s="4">
        <v>59.516800000000003</v>
      </c>
      <c r="H23" s="4">
        <v>17.675899999999999</v>
      </c>
      <c r="I23" s="4">
        <v>30.479800000000001</v>
      </c>
      <c r="J23" s="4">
        <v>32.4101</v>
      </c>
      <c r="K23" s="4">
        <v>21.9877</v>
      </c>
      <c r="L23" s="4">
        <v>38.119199999999999</v>
      </c>
      <c r="M23" s="4">
        <v>52.671300000000002</v>
      </c>
      <c r="N23" s="4">
        <v>7.6314700000000002</v>
      </c>
      <c r="O23" s="4">
        <v>2.1584500000000002</v>
      </c>
      <c r="P23" s="4">
        <v>4.3529299999999997</v>
      </c>
      <c r="Q23" s="4">
        <v>6.7427700000000002</v>
      </c>
      <c r="R23" s="4">
        <v>1.14029</v>
      </c>
      <c r="S23" s="4">
        <v>69.594899999999996</v>
      </c>
      <c r="T23" s="4">
        <v>80.758200000000002</v>
      </c>
      <c r="U23" s="4">
        <v>42.470599999999997</v>
      </c>
      <c r="V23" s="4">
        <v>1.53668</v>
      </c>
      <c r="W23" s="4">
        <v>1.34809</v>
      </c>
      <c r="X23" s="4">
        <v>2.72126</v>
      </c>
      <c r="Y23" s="4">
        <v>2.5596299999999998</v>
      </c>
      <c r="Z23" s="4">
        <v>14.0928</v>
      </c>
      <c r="AA23" s="4">
        <v>111.66500000000001</v>
      </c>
      <c r="AB23" s="2">
        <f t="shared" si="0"/>
        <v>-0.12864280000000017</v>
      </c>
      <c r="AC23" s="4">
        <v>1.7199</v>
      </c>
      <c r="AD23" s="4">
        <v>222.71600000000001</v>
      </c>
      <c r="AE23" s="4">
        <v>1.7199</v>
      </c>
      <c r="AF23" s="2">
        <f t="shared" si="1"/>
        <v>-0.12864280000000017</v>
      </c>
      <c r="AG23" s="2">
        <f t="shared" si="2"/>
        <v>1.9517688</v>
      </c>
      <c r="AH23" s="2"/>
      <c r="AI23" s="2"/>
      <c r="AJ23" s="2"/>
    </row>
    <row r="24" spans="1:36" x14ac:dyDescent="0.25">
      <c r="A24" s="1" t="s">
        <v>31</v>
      </c>
      <c r="B24" s="2" t="s">
        <v>54</v>
      </c>
      <c r="C24" s="2" t="str">
        <f>VLOOKUP(B24,[1]BLUP_All!B24:C322,2,FALSE)</f>
        <v>Hybrid</v>
      </c>
      <c r="D24" s="4">
        <v>36.311399999999999</v>
      </c>
      <c r="E24" s="4">
        <v>3.9221599999999999</v>
      </c>
      <c r="F24" s="4">
        <v>2.7744200000000001</v>
      </c>
      <c r="G24" s="4">
        <v>60.525199999999998</v>
      </c>
      <c r="H24" s="4">
        <v>19.193300000000001</v>
      </c>
      <c r="I24" s="4">
        <v>31.730499999999999</v>
      </c>
      <c r="J24" s="4">
        <v>28.145900000000001</v>
      </c>
      <c r="K24" s="4">
        <v>21.033200000000001</v>
      </c>
      <c r="L24" s="4">
        <v>36.084899999999998</v>
      </c>
      <c r="M24" s="4">
        <v>51.799599999999998</v>
      </c>
      <c r="N24" s="4">
        <v>7.6354499999999996</v>
      </c>
      <c r="O24" s="4">
        <v>1.9303300000000001</v>
      </c>
      <c r="P24" s="4">
        <v>3.9510900000000002</v>
      </c>
      <c r="Q24" s="4">
        <v>5.8878500000000003</v>
      </c>
      <c r="R24" s="4">
        <v>0.99187199999999998</v>
      </c>
      <c r="S24" s="4">
        <v>68.967799999999997</v>
      </c>
      <c r="T24" s="4">
        <v>89.114000000000004</v>
      </c>
      <c r="U24" s="4">
        <v>41.8902</v>
      </c>
      <c r="V24" s="4">
        <v>1.53668</v>
      </c>
      <c r="W24" s="4">
        <v>2.0846399999999998</v>
      </c>
      <c r="X24" s="4">
        <v>2.8009599999999999</v>
      </c>
      <c r="Y24" s="4">
        <v>2.6617799999999998</v>
      </c>
      <c r="Z24" s="4">
        <v>14.570600000000001</v>
      </c>
      <c r="AA24" s="4">
        <v>121.289</v>
      </c>
      <c r="AB24" s="2">
        <f t="shared" si="0"/>
        <v>-0.45408749999999998</v>
      </c>
      <c r="AC24" s="4">
        <v>1.76471</v>
      </c>
      <c r="AD24" s="4">
        <v>267.32499999999999</v>
      </c>
      <c r="AE24" s="4">
        <v>1.76471</v>
      </c>
      <c r="AF24" s="2">
        <f t="shared" si="1"/>
        <v>-0.45408749999999998</v>
      </c>
      <c r="AG24" s="2">
        <f t="shared" si="2"/>
        <v>2.2551100000000002</v>
      </c>
      <c r="AH24" s="2"/>
      <c r="AI24" s="2"/>
      <c r="AJ24" s="2"/>
    </row>
    <row r="25" spans="1:36" x14ac:dyDescent="0.25">
      <c r="A25" s="5" t="s">
        <v>31</v>
      </c>
      <c r="B25" s="5" t="s">
        <v>55</v>
      </c>
      <c r="C25" s="5" t="str">
        <f>VLOOKUP(B25,[1]BLUP_All!B25:C323,2,FALSE)</f>
        <v>Hybrid</v>
      </c>
      <c r="D25" s="6">
        <v>35.916200000000003</v>
      </c>
      <c r="E25" s="6">
        <v>3.6984599999999999</v>
      </c>
      <c r="F25" s="6">
        <v>3.8102399999999998</v>
      </c>
      <c r="G25" s="6">
        <v>57.3461</v>
      </c>
      <c r="H25" s="6">
        <v>15.025600000000001</v>
      </c>
      <c r="I25" s="6">
        <v>33.134900000000002</v>
      </c>
      <c r="J25" s="6">
        <v>26.3736</v>
      </c>
      <c r="K25" s="6">
        <v>20.2437</v>
      </c>
      <c r="L25" s="6">
        <v>35.636499999999998</v>
      </c>
      <c r="M25" s="6">
        <v>51.815399999999997</v>
      </c>
      <c r="N25" s="6">
        <v>7.8256500000000004</v>
      </c>
      <c r="O25" s="6">
        <v>1.90082</v>
      </c>
      <c r="P25" s="6">
        <v>3.7214100000000001</v>
      </c>
      <c r="Q25" s="6">
        <v>5.4820099999999998</v>
      </c>
      <c r="R25" s="6">
        <v>0.900335</v>
      </c>
      <c r="S25" s="6">
        <v>69.836799999999997</v>
      </c>
      <c r="T25" s="6">
        <v>85.609099999999998</v>
      </c>
      <c r="U25" s="6">
        <v>42.731499999999997</v>
      </c>
      <c r="V25" s="6">
        <v>1.53671</v>
      </c>
      <c r="W25" s="6">
        <v>4.3474300000000001</v>
      </c>
      <c r="X25" s="6">
        <v>5.1937899999999999</v>
      </c>
      <c r="Y25" s="6">
        <v>3.96292</v>
      </c>
      <c r="Z25" s="6">
        <v>13.178599999999999</v>
      </c>
      <c r="AA25" s="6">
        <v>119.68600000000001</v>
      </c>
      <c r="AB25" s="5"/>
      <c r="AC25" s="5"/>
      <c r="AD25" s="5">
        <f>AH25</f>
        <v>-0.6756829000000002</v>
      </c>
      <c r="AE25" s="6">
        <v>1.77417</v>
      </c>
      <c r="AF25" s="6">
        <v>295.16300000000001</v>
      </c>
      <c r="AG25" s="6">
        <v>1.77417</v>
      </c>
      <c r="AH25" s="5">
        <f>AG25-AF25*0.0083</f>
        <v>-0.6756829000000002</v>
      </c>
      <c r="AI25" s="5">
        <f>AF25*0.0068+0.4373</f>
        <v>2.4444083999999999</v>
      </c>
      <c r="AJ25" s="5"/>
    </row>
    <row r="26" spans="1:36" x14ac:dyDescent="0.25">
      <c r="A26" s="1" t="s">
        <v>31</v>
      </c>
      <c r="B26" s="2" t="s">
        <v>56</v>
      </c>
      <c r="C26" s="2" t="str">
        <f>VLOOKUP(B26,[1]BLUP_All!B26:C324,2,FALSE)</f>
        <v>Hybrid</v>
      </c>
      <c r="D26" s="4">
        <v>38.007399999999997</v>
      </c>
      <c r="E26" s="4">
        <v>4.2758500000000002</v>
      </c>
      <c r="F26" s="4">
        <v>2.6794099999999998</v>
      </c>
      <c r="G26" s="4">
        <v>60.179499999999997</v>
      </c>
      <c r="H26" s="4">
        <v>18.695</v>
      </c>
      <c r="I26" s="4">
        <v>28.500699999999998</v>
      </c>
      <c r="J26" s="4">
        <v>32.273899999999998</v>
      </c>
      <c r="K26" s="4">
        <v>23.1008</v>
      </c>
      <c r="L26" s="4">
        <v>37.948500000000003</v>
      </c>
      <c r="M26" s="4">
        <v>52.838200000000001</v>
      </c>
      <c r="N26" s="4">
        <v>7.4424700000000001</v>
      </c>
      <c r="O26" s="4">
        <v>2.0107400000000002</v>
      </c>
      <c r="P26" s="4">
        <v>4.1264900000000004</v>
      </c>
      <c r="Q26" s="4">
        <v>6.6931099999999999</v>
      </c>
      <c r="R26" s="4">
        <v>1.16876</v>
      </c>
      <c r="S26" s="4">
        <v>65.409400000000005</v>
      </c>
      <c r="T26" s="4">
        <v>78.147400000000005</v>
      </c>
      <c r="U26" s="4">
        <v>40.2423</v>
      </c>
      <c r="V26" s="4">
        <v>1.53498</v>
      </c>
      <c r="W26" s="4">
        <v>1.95736</v>
      </c>
      <c r="X26" s="4">
        <v>2.7158799999999998</v>
      </c>
      <c r="Y26" s="4">
        <v>2.5917300000000001</v>
      </c>
      <c r="Z26" s="4">
        <v>14.647600000000001</v>
      </c>
      <c r="AA26" s="4">
        <v>106.34</v>
      </c>
      <c r="AB26" s="2">
        <f t="shared" si="0"/>
        <v>-0.39705350000000017</v>
      </c>
      <c r="AC26" s="4">
        <v>1.78207</v>
      </c>
      <c r="AD26" s="4">
        <v>262.54500000000002</v>
      </c>
      <c r="AE26" s="4">
        <v>1.78207</v>
      </c>
      <c r="AF26" s="2">
        <f t="shared" si="1"/>
        <v>-0.39705350000000017</v>
      </c>
      <c r="AG26" s="2">
        <f t="shared" si="2"/>
        <v>2.2226059999999999</v>
      </c>
      <c r="AH26" s="2"/>
      <c r="AI26" s="2"/>
      <c r="AJ26" s="2"/>
    </row>
    <row r="27" spans="1:36" x14ac:dyDescent="0.25">
      <c r="A27" s="1" t="s">
        <v>31</v>
      </c>
      <c r="B27" s="2" t="s">
        <v>57</v>
      </c>
      <c r="C27" s="2" t="str">
        <f>VLOOKUP(B27,[1]BLUP_All!B27:C325,2,FALSE)</f>
        <v>Hybrid</v>
      </c>
      <c r="D27" s="4">
        <v>33.700800000000001</v>
      </c>
      <c r="E27" s="4">
        <v>3.6079599999999998</v>
      </c>
      <c r="F27" s="4">
        <v>1.8539699999999999</v>
      </c>
      <c r="G27" s="4">
        <v>63.688400000000001</v>
      </c>
      <c r="H27" s="4">
        <v>20.671199999999999</v>
      </c>
      <c r="I27" s="4">
        <v>29.0273</v>
      </c>
      <c r="J27" s="4">
        <v>22.976500000000001</v>
      </c>
      <c r="K27" s="4">
        <v>19.1965</v>
      </c>
      <c r="L27" s="4">
        <v>33.126600000000003</v>
      </c>
      <c r="M27" s="4">
        <v>49.016399999999997</v>
      </c>
      <c r="N27" s="4">
        <v>7.4272799999999997</v>
      </c>
      <c r="O27" s="4">
        <v>1.78044</v>
      </c>
      <c r="P27" s="4">
        <v>3.4840300000000002</v>
      </c>
      <c r="Q27" s="4">
        <v>5.5842400000000003</v>
      </c>
      <c r="R27" s="4">
        <v>0.95784000000000002</v>
      </c>
      <c r="S27" s="4">
        <v>61.4831</v>
      </c>
      <c r="T27" s="4">
        <v>82.073700000000002</v>
      </c>
      <c r="U27" s="4">
        <v>40.730699999999999</v>
      </c>
      <c r="V27" s="4">
        <v>1.5375399999999999</v>
      </c>
      <c r="W27" s="4">
        <v>1.78837</v>
      </c>
      <c r="X27" s="4">
        <v>1.83049</v>
      </c>
      <c r="Y27" s="4">
        <v>1.8418000000000001</v>
      </c>
      <c r="Z27" s="4">
        <v>17.139099999999999</v>
      </c>
      <c r="AA27" s="4">
        <v>111.306</v>
      </c>
      <c r="AB27" s="2">
        <f t="shared" si="0"/>
        <v>-0.55982279999999984</v>
      </c>
      <c r="AC27" s="4">
        <v>1.7867200000000001</v>
      </c>
      <c r="AD27" s="4">
        <v>282.71600000000001</v>
      </c>
      <c r="AE27" s="4">
        <v>1.7867200000000001</v>
      </c>
      <c r="AF27" s="2">
        <f t="shared" si="1"/>
        <v>-0.55982279999999984</v>
      </c>
      <c r="AG27" s="2">
        <f t="shared" si="2"/>
        <v>2.3597687999999999</v>
      </c>
      <c r="AH27" s="2"/>
      <c r="AI27" s="2"/>
      <c r="AJ27" s="2"/>
    </row>
    <row r="28" spans="1:36" x14ac:dyDescent="0.25">
      <c r="A28" s="1" t="s">
        <v>31</v>
      </c>
      <c r="B28" s="2" t="s">
        <v>58</v>
      </c>
      <c r="C28" s="2" t="str">
        <f>VLOOKUP(B28,[1]BLUP_All!B28:C326,2,FALSE)</f>
        <v>Hybrid</v>
      </c>
      <c r="D28" s="4">
        <v>36.308999999999997</v>
      </c>
      <c r="E28" s="4">
        <v>3.9444599999999999</v>
      </c>
      <c r="F28" s="4">
        <v>1.8776600000000001</v>
      </c>
      <c r="G28" s="4">
        <v>65.863299999999995</v>
      </c>
      <c r="H28" s="4">
        <v>22.1755</v>
      </c>
      <c r="I28" s="4">
        <v>28.139600000000002</v>
      </c>
      <c r="J28" s="4">
        <v>27.399699999999999</v>
      </c>
      <c r="K28" s="4">
        <v>22.353100000000001</v>
      </c>
      <c r="L28" s="4">
        <v>36.181899999999999</v>
      </c>
      <c r="M28" s="4">
        <v>50.500999999999998</v>
      </c>
      <c r="N28" s="4">
        <v>7.0759699999999999</v>
      </c>
      <c r="O28" s="4">
        <v>1.84745</v>
      </c>
      <c r="P28" s="4">
        <v>3.9344800000000002</v>
      </c>
      <c r="Q28" s="4">
        <v>6.0628299999999999</v>
      </c>
      <c r="R28" s="4">
        <v>1.0580499999999999</v>
      </c>
      <c r="S28" s="4">
        <v>73.823300000000003</v>
      </c>
      <c r="T28" s="4">
        <v>98.718100000000007</v>
      </c>
      <c r="U28" s="4">
        <v>38.137799999999999</v>
      </c>
      <c r="V28" s="4">
        <v>1.5358400000000001</v>
      </c>
      <c r="W28" s="4">
        <v>1.5445199999999999</v>
      </c>
      <c r="X28" s="4">
        <v>1.90096</v>
      </c>
      <c r="Y28" s="4">
        <v>1.88419</v>
      </c>
      <c r="Z28" s="4">
        <v>17.886099999999999</v>
      </c>
      <c r="AA28" s="4">
        <v>126.384</v>
      </c>
      <c r="AB28" s="2">
        <f t="shared" si="0"/>
        <v>-0.28231629999999996</v>
      </c>
      <c r="AC28" s="4">
        <v>1.81809</v>
      </c>
      <c r="AD28" s="4">
        <v>253.06100000000001</v>
      </c>
      <c r="AE28" s="4">
        <v>1.81809</v>
      </c>
      <c r="AF28" s="2">
        <f t="shared" si="1"/>
        <v>-0.28231629999999996</v>
      </c>
      <c r="AG28" s="2">
        <f t="shared" si="2"/>
        <v>2.1581147999999999</v>
      </c>
      <c r="AH28" s="2"/>
      <c r="AI28" s="2"/>
      <c r="AJ28" s="2"/>
    </row>
    <row r="29" spans="1:36" x14ac:dyDescent="0.25">
      <c r="A29" s="1" t="s">
        <v>31</v>
      </c>
      <c r="B29" s="2" t="s">
        <v>59</v>
      </c>
      <c r="C29" s="2" t="str">
        <f>VLOOKUP(B29,[1]BLUP_All!B29:C327,2,FALSE)</f>
        <v>Hybrid</v>
      </c>
      <c r="D29" s="4">
        <v>35.330399999999997</v>
      </c>
      <c r="E29" s="4">
        <v>3.8139799999999999</v>
      </c>
      <c r="F29" s="4">
        <v>1.4572499999999999</v>
      </c>
      <c r="G29" s="4">
        <v>63.8277</v>
      </c>
      <c r="H29" s="4">
        <v>20.621600000000001</v>
      </c>
      <c r="I29" s="4">
        <v>29.0153</v>
      </c>
      <c r="J29" s="4">
        <v>25.288699999999999</v>
      </c>
      <c r="K29" s="4">
        <v>21.001999999999999</v>
      </c>
      <c r="L29" s="4">
        <v>34.534399999999998</v>
      </c>
      <c r="M29" s="4">
        <v>50.514400000000002</v>
      </c>
      <c r="N29" s="4">
        <v>7.3739600000000003</v>
      </c>
      <c r="O29" s="4">
        <v>1.8146599999999999</v>
      </c>
      <c r="P29" s="4">
        <v>3.7113399999999999</v>
      </c>
      <c r="Q29" s="4">
        <v>5.93154</v>
      </c>
      <c r="R29" s="4">
        <v>1.0343100000000001</v>
      </c>
      <c r="S29" s="4">
        <v>70.406499999999994</v>
      </c>
      <c r="T29" s="4">
        <v>95.381500000000003</v>
      </c>
      <c r="U29" s="4">
        <v>40.172800000000002</v>
      </c>
      <c r="V29" s="4">
        <v>1.5349299999999999</v>
      </c>
      <c r="W29" s="4">
        <v>1.2751600000000001</v>
      </c>
      <c r="X29" s="4">
        <v>1.4389700000000001</v>
      </c>
      <c r="Y29" s="4">
        <v>1.4255599999999999</v>
      </c>
      <c r="Z29" s="4">
        <v>16.7636</v>
      </c>
      <c r="AA29" s="4">
        <v>124.113</v>
      </c>
      <c r="AB29" s="2">
        <f t="shared" si="0"/>
        <v>-2.1696500000000007E-2</v>
      </c>
      <c r="AC29" s="4">
        <v>1.83049</v>
      </c>
      <c r="AD29" s="4">
        <v>223.155</v>
      </c>
      <c r="AE29" s="4">
        <v>1.83049</v>
      </c>
      <c r="AF29" s="2">
        <f t="shared" si="1"/>
        <v>-2.1696500000000007E-2</v>
      </c>
      <c r="AG29" s="2">
        <f t="shared" si="2"/>
        <v>1.9547539999999999</v>
      </c>
      <c r="AH29" s="2"/>
      <c r="AI29" s="2"/>
      <c r="AJ29" s="2"/>
    </row>
    <row r="30" spans="1:36" x14ac:dyDescent="0.25">
      <c r="A30" s="1" t="s">
        <v>31</v>
      </c>
      <c r="B30" s="2" t="s">
        <v>60</v>
      </c>
      <c r="C30" s="2" t="str">
        <f>VLOOKUP(B30,[1]BLUP_All!B30:C328,2,FALSE)</f>
        <v>Hybrid</v>
      </c>
      <c r="D30" s="4">
        <v>35.393999999999998</v>
      </c>
      <c r="E30" s="4">
        <v>3.9979900000000002</v>
      </c>
      <c r="F30" s="4">
        <v>1.4822299999999999</v>
      </c>
      <c r="G30" s="4">
        <v>66.046499999999995</v>
      </c>
      <c r="H30" s="4">
        <v>21.8843</v>
      </c>
      <c r="I30" s="4">
        <v>27.646799999999999</v>
      </c>
      <c r="J30" s="4">
        <v>26.4163</v>
      </c>
      <c r="K30" s="4">
        <v>21.4011</v>
      </c>
      <c r="L30" s="4">
        <v>35.452399999999997</v>
      </c>
      <c r="M30" s="4">
        <v>49.362900000000003</v>
      </c>
      <c r="N30" s="4">
        <v>7.00596</v>
      </c>
      <c r="O30" s="4">
        <v>1.87466</v>
      </c>
      <c r="P30" s="4">
        <v>3.94706</v>
      </c>
      <c r="Q30" s="4">
        <v>6.1887100000000004</v>
      </c>
      <c r="R30" s="4">
        <v>1.08145</v>
      </c>
      <c r="S30" s="4">
        <v>65.969399999999993</v>
      </c>
      <c r="T30" s="4">
        <v>88.776899999999998</v>
      </c>
      <c r="U30" s="4">
        <v>40.245199999999997</v>
      </c>
      <c r="V30" s="4">
        <v>1.5369699999999999</v>
      </c>
      <c r="W30" s="4">
        <v>1.3680099999999999</v>
      </c>
      <c r="X30" s="4">
        <v>1.4217500000000001</v>
      </c>
      <c r="Y30" s="4">
        <v>1.4612400000000001</v>
      </c>
      <c r="Z30" s="4">
        <v>17.612500000000001</v>
      </c>
      <c r="AA30" s="4">
        <v>115.949</v>
      </c>
      <c r="AB30" s="2">
        <f t="shared" si="0"/>
        <v>6.1944600000000127E-2</v>
      </c>
      <c r="AC30" s="4">
        <v>1.83348</v>
      </c>
      <c r="AD30" s="4">
        <v>213.43799999999999</v>
      </c>
      <c r="AE30" s="4">
        <v>1.83348</v>
      </c>
      <c r="AF30" s="2">
        <f t="shared" si="1"/>
        <v>6.1944600000000127E-2</v>
      </c>
      <c r="AG30" s="2">
        <f t="shared" si="2"/>
        <v>1.8886783999999999</v>
      </c>
      <c r="AH30" s="2"/>
      <c r="AI30" s="2"/>
      <c r="AJ30" s="2"/>
    </row>
    <row r="31" spans="1:36" x14ac:dyDescent="0.25">
      <c r="A31" s="1" t="s">
        <v>31</v>
      </c>
      <c r="B31" s="2" t="s">
        <v>61</v>
      </c>
      <c r="C31" s="2" t="str">
        <f>VLOOKUP(B31,[1]BLUP_All!B31:C329,2,FALSE)</f>
        <v>Hybrid</v>
      </c>
      <c r="D31" s="4">
        <v>36.505800000000001</v>
      </c>
      <c r="E31" s="4">
        <v>4.20139</v>
      </c>
      <c r="F31" s="4">
        <v>1.83317</v>
      </c>
      <c r="G31" s="4">
        <v>63.354100000000003</v>
      </c>
      <c r="H31" s="4">
        <v>21.439299999999999</v>
      </c>
      <c r="I31" s="4">
        <v>29.734000000000002</v>
      </c>
      <c r="J31" s="4">
        <v>30.197600000000001</v>
      </c>
      <c r="K31" s="4">
        <v>23.148900000000001</v>
      </c>
      <c r="L31" s="4">
        <v>36.480499999999999</v>
      </c>
      <c r="M31" s="4">
        <v>49.905299999999997</v>
      </c>
      <c r="N31" s="4">
        <v>6.7559399999999998</v>
      </c>
      <c r="O31" s="4">
        <v>1.98047</v>
      </c>
      <c r="P31" s="4">
        <v>4.1613100000000003</v>
      </c>
      <c r="Q31" s="4">
        <v>6.4664200000000003</v>
      </c>
      <c r="R31" s="4">
        <v>1.1211199999999999</v>
      </c>
      <c r="S31" s="4">
        <v>62.991100000000003</v>
      </c>
      <c r="T31" s="4">
        <v>79.7363</v>
      </c>
      <c r="U31" s="4">
        <v>40.092500000000001</v>
      </c>
      <c r="V31" s="4">
        <v>1.53756</v>
      </c>
      <c r="W31" s="4">
        <v>1.6743600000000001</v>
      </c>
      <c r="X31" s="4">
        <v>1.81809</v>
      </c>
      <c r="Y31" s="4">
        <v>1.8296600000000001</v>
      </c>
      <c r="Z31" s="4">
        <v>16.313800000000001</v>
      </c>
      <c r="AA31" s="4">
        <v>109.246</v>
      </c>
      <c r="AB31" s="2">
        <f t="shared" si="0"/>
        <v>-0.30699560000000026</v>
      </c>
      <c r="AC31" s="4">
        <v>1.83633</v>
      </c>
      <c r="AD31" s="4">
        <v>258.23200000000003</v>
      </c>
      <c r="AE31" s="4">
        <v>1.83633</v>
      </c>
      <c r="AF31" s="2">
        <f t="shared" si="1"/>
        <v>-0.30699560000000026</v>
      </c>
      <c r="AG31" s="2">
        <f t="shared" si="2"/>
        <v>2.1932776</v>
      </c>
      <c r="AH31" s="2"/>
      <c r="AI31" s="2"/>
      <c r="AJ31" s="2"/>
    </row>
    <row r="32" spans="1:36" x14ac:dyDescent="0.25">
      <c r="A32" s="1" t="s">
        <v>31</v>
      </c>
      <c r="B32" s="2" t="s">
        <v>62</v>
      </c>
      <c r="C32" s="2" t="str">
        <f>VLOOKUP(B32,[1]BLUP_All!B32:C330,2,FALSE)</f>
        <v>Hybrid</v>
      </c>
      <c r="D32" s="4">
        <v>32.857199999999999</v>
      </c>
      <c r="E32" s="4">
        <v>3.4951300000000001</v>
      </c>
      <c r="F32" s="4">
        <v>2.17747</v>
      </c>
      <c r="G32" s="4">
        <v>66.302899999999994</v>
      </c>
      <c r="H32" s="4">
        <v>22.242699999999999</v>
      </c>
      <c r="I32" s="4">
        <v>29.432300000000001</v>
      </c>
      <c r="J32" s="4">
        <v>25.125800000000002</v>
      </c>
      <c r="K32" s="4">
        <v>21.427499999999998</v>
      </c>
      <c r="L32" s="4">
        <v>32.990400000000001</v>
      </c>
      <c r="M32" s="4">
        <v>44.484499999999997</v>
      </c>
      <c r="N32" s="4">
        <v>5.9057000000000004</v>
      </c>
      <c r="O32" s="4">
        <v>1.7505599999999999</v>
      </c>
      <c r="P32" s="4">
        <v>3.4560399999999998</v>
      </c>
      <c r="Q32" s="4">
        <v>5.3094700000000001</v>
      </c>
      <c r="R32" s="4">
        <v>0.89873599999999998</v>
      </c>
      <c r="S32" s="4">
        <v>60.435200000000002</v>
      </c>
      <c r="T32" s="4">
        <v>86.211399999999998</v>
      </c>
      <c r="U32" s="4">
        <v>40.219499999999996</v>
      </c>
      <c r="V32" s="4">
        <v>1.5367500000000001</v>
      </c>
      <c r="W32" s="4">
        <v>1.4254800000000001</v>
      </c>
      <c r="X32" s="4">
        <v>2.1472099999999998</v>
      </c>
      <c r="Y32" s="4">
        <v>2.1895600000000002</v>
      </c>
      <c r="Z32" s="4">
        <v>17.3096</v>
      </c>
      <c r="AA32" s="4">
        <v>115.449</v>
      </c>
      <c r="AB32" s="2">
        <f t="shared" si="0"/>
        <v>-0.11582610000000026</v>
      </c>
      <c r="AC32" s="4">
        <v>1.8435299999999999</v>
      </c>
      <c r="AD32" s="4">
        <v>236.06700000000001</v>
      </c>
      <c r="AE32" s="4">
        <v>1.8435299999999999</v>
      </c>
      <c r="AF32" s="2">
        <f t="shared" si="1"/>
        <v>-0.11582610000000026</v>
      </c>
      <c r="AG32" s="2">
        <f t="shared" si="2"/>
        <v>2.0425556</v>
      </c>
      <c r="AH32" s="2"/>
      <c r="AI32" s="2"/>
      <c r="AJ32" s="2"/>
    </row>
    <row r="33" spans="1:36" x14ac:dyDescent="0.25">
      <c r="A33" s="5" t="s">
        <v>31</v>
      </c>
      <c r="B33" s="5" t="s">
        <v>63</v>
      </c>
      <c r="C33" s="5" t="str">
        <f>VLOOKUP(B33,[1]BLUP_All!B33:C331,2,FALSE)</f>
        <v>Hybrid</v>
      </c>
      <c r="D33" s="6">
        <v>36.3932</v>
      </c>
      <c r="E33" s="6">
        <v>3.8472499999999998</v>
      </c>
      <c r="F33" s="6">
        <v>4.0150499999999996</v>
      </c>
      <c r="G33" s="6">
        <v>61.373899999999999</v>
      </c>
      <c r="H33" s="6">
        <v>18.861699999999999</v>
      </c>
      <c r="I33" s="6">
        <v>32.918399999999998</v>
      </c>
      <c r="J33" s="6">
        <v>29.3659</v>
      </c>
      <c r="K33" s="6">
        <v>22.3413</v>
      </c>
      <c r="L33" s="6">
        <v>35.892800000000001</v>
      </c>
      <c r="M33" s="6">
        <v>50.863100000000003</v>
      </c>
      <c r="N33" s="6">
        <v>7.1455599999999997</v>
      </c>
      <c r="O33" s="6">
        <v>1.92147</v>
      </c>
      <c r="P33" s="6">
        <v>3.8206000000000002</v>
      </c>
      <c r="Q33" s="6">
        <v>5.8094099999999997</v>
      </c>
      <c r="R33" s="6">
        <v>0.97565800000000003</v>
      </c>
      <c r="S33" s="6">
        <v>65.699700000000007</v>
      </c>
      <c r="T33" s="6">
        <v>80.926100000000005</v>
      </c>
      <c r="U33" s="6">
        <v>41.253399999999999</v>
      </c>
      <c r="V33" s="6">
        <v>1.53627</v>
      </c>
      <c r="W33" s="6">
        <v>4.3373999999999997</v>
      </c>
      <c r="X33" s="6">
        <v>5.4398400000000002</v>
      </c>
      <c r="Y33" s="6">
        <v>4.2111099999999997</v>
      </c>
      <c r="Z33" s="6">
        <v>15.429</v>
      </c>
      <c r="AA33" s="6">
        <v>113.982</v>
      </c>
      <c r="AB33" s="5"/>
      <c r="AC33" s="5"/>
      <c r="AD33" s="5">
        <f>AH33</f>
        <v>-0.15337470000000009</v>
      </c>
      <c r="AE33" s="6">
        <v>1.847</v>
      </c>
      <c r="AF33" s="6">
        <v>241.00899999999999</v>
      </c>
      <c r="AG33" s="6">
        <v>1.847</v>
      </c>
      <c r="AH33" s="5">
        <f>AG33-AF33*0.0083</f>
        <v>-0.15337470000000009</v>
      </c>
      <c r="AI33" s="5">
        <f>AF33*0.0068+0.4373</f>
        <v>2.0761611999999996</v>
      </c>
      <c r="AJ33" s="5"/>
    </row>
    <row r="34" spans="1:36" x14ac:dyDescent="0.25">
      <c r="A34" s="1" t="s">
        <v>31</v>
      </c>
      <c r="B34" s="2" t="s">
        <v>64</v>
      </c>
      <c r="C34" s="2" t="str">
        <f>VLOOKUP(B34,[1]BLUP_All!B34:C332,2,FALSE)</f>
        <v>Hybrid</v>
      </c>
      <c r="D34" s="4">
        <v>34.016399999999997</v>
      </c>
      <c r="E34" s="4">
        <v>3.7502200000000001</v>
      </c>
      <c r="F34" s="4">
        <v>1.9713799999999999</v>
      </c>
      <c r="G34" s="4">
        <v>70.032499999999999</v>
      </c>
      <c r="H34" s="4">
        <v>22.999700000000001</v>
      </c>
      <c r="I34" s="4">
        <v>28.940899999999999</v>
      </c>
      <c r="J34" s="4">
        <v>21.808499999999999</v>
      </c>
      <c r="K34" s="4">
        <v>20.401499999999999</v>
      </c>
      <c r="L34" s="4">
        <v>34.112900000000003</v>
      </c>
      <c r="M34" s="4">
        <v>47.692900000000002</v>
      </c>
      <c r="N34" s="4">
        <v>6.8743499999999997</v>
      </c>
      <c r="O34" s="4">
        <v>1.6146100000000001</v>
      </c>
      <c r="P34" s="4">
        <v>3.7805399999999998</v>
      </c>
      <c r="Q34" s="4">
        <v>5.8925200000000002</v>
      </c>
      <c r="R34" s="4">
        <v>1.0797699999999999</v>
      </c>
      <c r="S34" s="4">
        <v>82.8048</v>
      </c>
      <c r="T34" s="4">
        <v>101.378</v>
      </c>
      <c r="U34" s="4">
        <v>39.158900000000003</v>
      </c>
      <c r="V34" s="4">
        <v>1.53678</v>
      </c>
      <c r="W34" s="4">
        <v>1.6353200000000001</v>
      </c>
      <c r="X34" s="4">
        <v>1.97251</v>
      </c>
      <c r="Y34" s="4">
        <v>1.98058</v>
      </c>
      <c r="Z34" s="4">
        <v>19.601900000000001</v>
      </c>
      <c r="AA34" s="4">
        <v>129.99199999999999</v>
      </c>
      <c r="AB34" s="2">
        <f t="shared" si="0"/>
        <v>-0.12308720000000006</v>
      </c>
      <c r="AC34" s="4">
        <v>1.8687800000000001</v>
      </c>
      <c r="AD34" s="4">
        <v>239.98400000000001</v>
      </c>
      <c r="AE34" s="4">
        <v>1.8687800000000001</v>
      </c>
      <c r="AF34" s="2">
        <f t="shared" si="1"/>
        <v>-0.12308720000000006</v>
      </c>
      <c r="AG34" s="2">
        <f t="shared" si="2"/>
        <v>2.0691911999999997</v>
      </c>
      <c r="AH34" s="2"/>
      <c r="AI34" s="2"/>
      <c r="AJ34" s="2"/>
    </row>
    <row r="35" spans="1:36" x14ac:dyDescent="0.25">
      <c r="A35" s="1" t="s">
        <v>31</v>
      </c>
      <c r="B35" s="2" t="s">
        <v>65</v>
      </c>
      <c r="C35" s="2" t="str">
        <f>VLOOKUP(B35,[1]BLUP_All!B35:C333,2,FALSE)</f>
        <v>Inbred</v>
      </c>
      <c r="D35" s="4">
        <v>37.975900000000003</v>
      </c>
      <c r="E35" s="4">
        <v>4.4074499999999999</v>
      </c>
      <c r="F35" s="4">
        <v>0.66098800000000002</v>
      </c>
      <c r="G35" s="4">
        <v>68.975800000000007</v>
      </c>
      <c r="H35" s="4">
        <v>16.677499999999998</v>
      </c>
      <c r="I35" s="4">
        <v>29.5778</v>
      </c>
      <c r="J35" s="4">
        <v>26.409300000000002</v>
      </c>
      <c r="K35" s="4">
        <v>22.061399999999999</v>
      </c>
      <c r="L35" s="4">
        <v>38.392299999999999</v>
      </c>
      <c r="M35" s="4">
        <v>53.276200000000003</v>
      </c>
      <c r="N35" s="4">
        <v>7.7425300000000004</v>
      </c>
      <c r="O35" s="4">
        <v>1.77278</v>
      </c>
      <c r="P35" s="4">
        <v>4.4110899999999997</v>
      </c>
      <c r="Q35" s="4">
        <v>7.0521000000000003</v>
      </c>
      <c r="R35" s="4">
        <v>1.3193999999999999</v>
      </c>
      <c r="S35" s="4">
        <v>102.599</v>
      </c>
      <c r="T35" s="4">
        <v>97.547300000000007</v>
      </c>
      <c r="U35" s="4">
        <v>43.019100000000002</v>
      </c>
      <c r="V35" s="4">
        <v>1.53613</v>
      </c>
      <c r="W35" s="4">
        <v>0.431087</v>
      </c>
      <c r="X35" s="4">
        <v>0.554199</v>
      </c>
      <c r="Y35" s="4">
        <v>0.541821</v>
      </c>
      <c r="Z35" s="4">
        <v>16.054300000000001</v>
      </c>
      <c r="AA35" s="4">
        <v>127.242</v>
      </c>
      <c r="AB35" s="2">
        <f t="shared" si="0"/>
        <v>-0.28560900000000022</v>
      </c>
      <c r="AC35" s="4">
        <v>1.90086</v>
      </c>
      <c r="AD35" s="4">
        <v>263.43</v>
      </c>
      <c r="AE35" s="4">
        <v>1.90086</v>
      </c>
      <c r="AF35" s="2">
        <f t="shared" si="1"/>
        <v>-0.28560900000000022</v>
      </c>
      <c r="AG35" s="2">
        <f t="shared" si="2"/>
        <v>2.2286239999999999</v>
      </c>
      <c r="AH35" s="2"/>
      <c r="AI35" s="2"/>
      <c r="AJ35" s="2"/>
    </row>
    <row r="36" spans="1:36" x14ac:dyDescent="0.25">
      <c r="A36" s="5" t="s">
        <v>31</v>
      </c>
      <c r="B36" s="5" t="s">
        <v>66</v>
      </c>
      <c r="C36" s="5" t="str">
        <f>VLOOKUP(B36,[1]BLUP_All!B36:C334,2,FALSE)</f>
        <v>Hybrid</v>
      </c>
      <c r="D36" s="6">
        <v>35.692700000000002</v>
      </c>
      <c r="E36" s="6">
        <v>3.9311799999999999</v>
      </c>
      <c r="F36" s="6">
        <v>2.54759</v>
      </c>
      <c r="G36" s="6">
        <v>65.581800000000001</v>
      </c>
      <c r="H36" s="6">
        <v>18.465</v>
      </c>
      <c r="I36" s="6">
        <v>32.710299999999997</v>
      </c>
      <c r="J36" s="6">
        <v>26.196899999999999</v>
      </c>
      <c r="K36" s="6">
        <v>21.433499999999999</v>
      </c>
      <c r="L36" s="6">
        <v>35.197400000000002</v>
      </c>
      <c r="M36" s="6">
        <v>50.557200000000002</v>
      </c>
      <c r="N36" s="6">
        <v>7.2795800000000002</v>
      </c>
      <c r="O36" s="6">
        <v>1.76837</v>
      </c>
      <c r="P36" s="6">
        <v>4.1092000000000004</v>
      </c>
      <c r="Q36" s="6">
        <v>5.95092</v>
      </c>
      <c r="R36" s="6">
        <v>1.0597300000000001</v>
      </c>
      <c r="S36" s="6">
        <v>78.994799999999998</v>
      </c>
      <c r="T36" s="6">
        <v>91.888999999999996</v>
      </c>
      <c r="U36" s="6">
        <v>41.043700000000001</v>
      </c>
      <c r="V36" s="6">
        <v>1.53704</v>
      </c>
      <c r="W36" s="6">
        <v>1.8831599999999999</v>
      </c>
      <c r="X36" s="6">
        <v>2.2678500000000001</v>
      </c>
      <c r="Y36" s="6">
        <v>2.4993300000000001</v>
      </c>
      <c r="Z36" s="6">
        <v>16.6631</v>
      </c>
      <c r="AA36" s="6">
        <v>125.127</v>
      </c>
      <c r="AB36" s="5"/>
      <c r="AC36" s="5"/>
      <c r="AD36" s="5">
        <f>AH36</f>
        <v>3.1592499999999912E-2</v>
      </c>
      <c r="AE36" s="6">
        <v>1.90096</v>
      </c>
      <c r="AF36" s="6">
        <v>225.22499999999999</v>
      </c>
      <c r="AG36" s="6">
        <v>1.90096</v>
      </c>
      <c r="AH36" s="5">
        <f>AG36-AF36*0.0083</f>
        <v>3.1592499999999912E-2</v>
      </c>
      <c r="AI36" s="5">
        <f>AF36*0.0068+0.4373</f>
        <v>1.9688299999999999</v>
      </c>
      <c r="AJ36" s="5"/>
    </row>
    <row r="37" spans="1:36" x14ac:dyDescent="0.25">
      <c r="A37" s="5" t="s">
        <v>31</v>
      </c>
      <c r="B37" s="5" t="s">
        <v>67</v>
      </c>
      <c r="C37" s="5" t="str">
        <f>VLOOKUP(B37,[1]BLUP_All!B37:C335,2,FALSE)</f>
        <v>Hybrid</v>
      </c>
      <c r="D37" s="6">
        <v>36.2498</v>
      </c>
      <c r="E37" s="6">
        <v>4.2816700000000001</v>
      </c>
      <c r="F37" s="6">
        <v>1.79643</v>
      </c>
      <c r="G37" s="6">
        <v>65.545900000000003</v>
      </c>
      <c r="H37" s="6">
        <v>20.6006</v>
      </c>
      <c r="I37" s="6">
        <v>33.198599999999999</v>
      </c>
      <c r="J37" s="6">
        <v>28.638200000000001</v>
      </c>
      <c r="K37" s="6">
        <v>21.599900000000002</v>
      </c>
      <c r="L37" s="6">
        <v>36.479900000000001</v>
      </c>
      <c r="M37" s="6">
        <v>50.674300000000002</v>
      </c>
      <c r="N37" s="6">
        <v>7.2704599999999999</v>
      </c>
      <c r="O37" s="6">
        <v>1.9563299999999999</v>
      </c>
      <c r="P37" s="6">
        <v>4.4412799999999999</v>
      </c>
      <c r="Q37" s="6">
        <v>6.4485799999999998</v>
      </c>
      <c r="R37" s="6">
        <v>1.1236200000000001</v>
      </c>
      <c r="S37" s="6">
        <v>79.611900000000006</v>
      </c>
      <c r="T37" s="6">
        <v>92.120500000000007</v>
      </c>
      <c r="U37" s="6">
        <v>41.426600000000001</v>
      </c>
      <c r="V37" s="6">
        <v>1.53613</v>
      </c>
      <c r="W37" s="6">
        <v>1.3953500000000001</v>
      </c>
      <c r="X37" s="6">
        <v>1.7199</v>
      </c>
      <c r="Y37" s="6">
        <v>1.8091699999999999</v>
      </c>
      <c r="Z37" s="6">
        <v>16.605699999999999</v>
      </c>
      <c r="AA37" s="6">
        <v>126.18899999999999</v>
      </c>
      <c r="AB37" s="5"/>
      <c r="AC37" s="5"/>
      <c r="AD37" s="5">
        <f>AH37</f>
        <v>0.15962239999999994</v>
      </c>
      <c r="AE37" s="6">
        <v>1.9048799999999999</v>
      </c>
      <c r="AF37" s="6">
        <v>210.27199999999999</v>
      </c>
      <c r="AG37" s="6">
        <v>1.9048799999999999</v>
      </c>
      <c r="AH37" s="5">
        <f>AG37-AF37*0.0083</f>
        <v>0.15962239999999994</v>
      </c>
      <c r="AI37" s="5">
        <f>AF37*0.0068+0.4373</f>
        <v>1.8671495999999999</v>
      </c>
      <c r="AJ37" s="5"/>
    </row>
    <row r="38" spans="1:36" x14ac:dyDescent="0.25">
      <c r="A38" s="5" t="s">
        <v>31</v>
      </c>
      <c r="B38" s="5" t="s">
        <v>68</v>
      </c>
      <c r="C38" s="5" t="str">
        <f>VLOOKUP(B38,[1]BLUP_All!B38:C336,2,FALSE)</f>
        <v>Hybrid</v>
      </c>
      <c r="D38" s="6">
        <v>36.948700000000002</v>
      </c>
      <c r="E38" s="6">
        <v>4.5588699999999998</v>
      </c>
      <c r="F38" s="6">
        <v>2.0058600000000002</v>
      </c>
      <c r="G38" s="6">
        <v>63.650300000000001</v>
      </c>
      <c r="H38" s="6">
        <v>19.469000000000001</v>
      </c>
      <c r="I38" s="6">
        <v>31.8079</v>
      </c>
      <c r="J38" s="6">
        <v>30.251000000000001</v>
      </c>
      <c r="K38" s="6">
        <v>22.279800000000002</v>
      </c>
      <c r="L38" s="6">
        <v>36.625799999999998</v>
      </c>
      <c r="M38" s="6">
        <v>51.76</v>
      </c>
      <c r="N38" s="6">
        <v>7.3598299999999997</v>
      </c>
      <c r="O38" s="6">
        <v>1.9497199999999999</v>
      </c>
      <c r="P38" s="6">
        <v>4.5245199999999999</v>
      </c>
      <c r="Q38" s="6">
        <v>7.21</v>
      </c>
      <c r="R38" s="6">
        <v>1.31206</v>
      </c>
      <c r="S38" s="6">
        <v>70.003</v>
      </c>
      <c r="T38" s="6">
        <v>81.366699999999994</v>
      </c>
      <c r="U38" s="6">
        <v>41.075000000000003</v>
      </c>
      <c r="V38" s="6">
        <v>1.5362499999999999</v>
      </c>
      <c r="W38" s="6">
        <v>1.4655199999999999</v>
      </c>
      <c r="X38" s="6">
        <v>1.91629</v>
      </c>
      <c r="Y38" s="6">
        <v>1.9841599999999999</v>
      </c>
      <c r="Z38" s="6">
        <v>15.4703</v>
      </c>
      <c r="AA38" s="6">
        <v>113.94499999999999</v>
      </c>
      <c r="AB38" s="5"/>
      <c r="AC38" s="5"/>
      <c r="AD38" s="5">
        <f>AH38</f>
        <v>0.12413699999999994</v>
      </c>
      <c r="AE38" s="6">
        <v>1.9095500000000001</v>
      </c>
      <c r="AF38" s="6">
        <v>215.11</v>
      </c>
      <c r="AG38" s="6">
        <v>1.9095500000000001</v>
      </c>
      <c r="AH38" s="5">
        <f>AG38-AF38*0.0083</f>
        <v>0.12413699999999994</v>
      </c>
      <c r="AI38" s="5">
        <f>AF38*0.0068+0.4373</f>
        <v>1.900048</v>
      </c>
      <c r="AJ38" s="5"/>
    </row>
    <row r="39" spans="1:36" x14ac:dyDescent="0.25">
      <c r="A39" s="5" t="s">
        <v>31</v>
      </c>
      <c r="B39" s="5" t="s">
        <v>69</v>
      </c>
      <c r="C39" s="5" t="str">
        <f>VLOOKUP(B39,[1]BLUP_All!B39:C337,2,FALSE)</f>
        <v>Hybrid</v>
      </c>
      <c r="D39" s="6">
        <v>37.039400000000001</v>
      </c>
      <c r="E39" s="6">
        <v>4.4287599999999996</v>
      </c>
      <c r="F39" s="6">
        <v>2.1022599999999998</v>
      </c>
      <c r="G39" s="6">
        <v>63.609499999999997</v>
      </c>
      <c r="H39" s="6">
        <v>19.7364</v>
      </c>
      <c r="I39" s="6">
        <v>30.787099999999999</v>
      </c>
      <c r="J39" s="6">
        <v>30.797000000000001</v>
      </c>
      <c r="K39" s="6">
        <v>21.9648</v>
      </c>
      <c r="L39" s="6">
        <v>37.050899999999999</v>
      </c>
      <c r="M39" s="6">
        <v>52.051400000000001</v>
      </c>
      <c r="N39" s="6">
        <v>7.4779900000000001</v>
      </c>
      <c r="O39" s="6">
        <v>2.09029</v>
      </c>
      <c r="P39" s="6">
        <v>4.2775699999999999</v>
      </c>
      <c r="Q39" s="6">
        <v>6.9046200000000004</v>
      </c>
      <c r="R39" s="6">
        <v>1.19577</v>
      </c>
      <c r="S39" s="6">
        <v>72.132800000000003</v>
      </c>
      <c r="T39" s="6">
        <v>86.337000000000003</v>
      </c>
      <c r="U39" s="6">
        <v>41.397199999999998</v>
      </c>
      <c r="V39" s="6">
        <v>1.5358799999999999</v>
      </c>
      <c r="W39" s="6">
        <v>1.7492700000000001</v>
      </c>
      <c r="X39" s="6">
        <v>2.0491799999999998</v>
      </c>
      <c r="Y39" s="6">
        <v>2.0720299999999998</v>
      </c>
      <c r="Z39" s="6">
        <v>15.8736</v>
      </c>
      <c r="AA39" s="6">
        <v>117.146</v>
      </c>
      <c r="AB39" s="5"/>
      <c r="AC39" s="5"/>
      <c r="AD39" s="5">
        <f>AH39</f>
        <v>-0.27089029999999981</v>
      </c>
      <c r="AE39" s="6">
        <v>1.9148400000000001</v>
      </c>
      <c r="AF39" s="6">
        <v>263.34100000000001</v>
      </c>
      <c r="AG39" s="6">
        <v>1.9148400000000001</v>
      </c>
      <c r="AH39" s="5">
        <f>AG39-AF39*0.0083</f>
        <v>-0.27089029999999981</v>
      </c>
      <c r="AI39" s="5">
        <f>AF39*0.0068+0.4373</f>
        <v>2.2280188000000001</v>
      </c>
      <c r="AJ39" s="5"/>
    </row>
    <row r="40" spans="1:36" x14ac:dyDescent="0.25">
      <c r="A40" s="1" t="s">
        <v>31</v>
      </c>
      <c r="B40" s="2" t="s">
        <v>70</v>
      </c>
      <c r="C40" s="2" t="str">
        <f>VLOOKUP(B40,[1]BLUP_All!B40:C338,2,FALSE)</f>
        <v>Hybrid</v>
      </c>
      <c r="D40" s="4">
        <v>36.486499999999999</v>
      </c>
      <c r="E40" s="4">
        <v>4.1351800000000001</v>
      </c>
      <c r="F40" s="4">
        <v>1.8989799999999999</v>
      </c>
      <c r="G40" s="4">
        <v>63.286799999999999</v>
      </c>
      <c r="H40" s="4">
        <v>18.691400000000002</v>
      </c>
      <c r="I40" s="4">
        <v>30.474499999999999</v>
      </c>
      <c r="J40" s="4">
        <v>28.755800000000001</v>
      </c>
      <c r="K40" s="4">
        <v>21.748699999999999</v>
      </c>
      <c r="L40" s="4">
        <v>36.3566</v>
      </c>
      <c r="M40" s="4">
        <v>51.293199999999999</v>
      </c>
      <c r="N40" s="4">
        <v>7.36259</v>
      </c>
      <c r="O40" s="4">
        <v>1.9393199999999999</v>
      </c>
      <c r="P40" s="4">
        <v>4.1136799999999996</v>
      </c>
      <c r="Q40" s="4">
        <v>6.3703700000000003</v>
      </c>
      <c r="R40" s="4">
        <v>1.1093200000000001</v>
      </c>
      <c r="S40" s="4">
        <v>71.956299999999999</v>
      </c>
      <c r="T40" s="4">
        <v>83.788399999999996</v>
      </c>
      <c r="U40" s="4">
        <v>44.007300000000001</v>
      </c>
      <c r="V40" s="4">
        <v>1.5363899999999999</v>
      </c>
      <c r="W40" s="4">
        <v>1.48803</v>
      </c>
      <c r="X40" s="4">
        <v>1.8687800000000001</v>
      </c>
      <c r="Y40" s="4">
        <v>1.90516</v>
      </c>
      <c r="Z40" s="4">
        <v>15.2539</v>
      </c>
      <c r="AA40" s="4">
        <v>113.729</v>
      </c>
      <c r="AB40" s="2">
        <f t="shared" si="0"/>
        <v>0.31497930000000007</v>
      </c>
      <c r="AC40" s="4">
        <v>1.91629</v>
      </c>
      <c r="AD40" s="4">
        <v>192.929</v>
      </c>
      <c r="AE40" s="4">
        <v>1.91629</v>
      </c>
      <c r="AF40" s="2">
        <f t="shared" si="1"/>
        <v>0.31497930000000007</v>
      </c>
      <c r="AG40" s="2">
        <f t="shared" si="2"/>
        <v>1.7492171999999999</v>
      </c>
      <c r="AH40" s="2"/>
      <c r="AI40" s="2"/>
      <c r="AJ40" s="2"/>
    </row>
    <row r="41" spans="1:36" x14ac:dyDescent="0.25">
      <c r="A41" s="1" t="s">
        <v>31</v>
      </c>
      <c r="B41" s="2" t="s">
        <v>71</v>
      </c>
      <c r="C41" s="2" t="str">
        <f>VLOOKUP(B41,[1]BLUP_All!B41:C339,2,FALSE)</f>
        <v>Inbred</v>
      </c>
      <c r="D41" s="4">
        <v>32.383000000000003</v>
      </c>
      <c r="E41" s="4">
        <v>3.5191699999999999</v>
      </c>
      <c r="F41" s="4">
        <v>1.2302200000000001</v>
      </c>
      <c r="G41" s="4">
        <v>67.134</v>
      </c>
      <c r="H41" s="4">
        <v>20.990500000000001</v>
      </c>
      <c r="I41" s="4">
        <v>24.101800000000001</v>
      </c>
      <c r="J41" s="4">
        <v>20.6631</v>
      </c>
      <c r="K41" s="4">
        <v>20.004300000000001</v>
      </c>
      <c r="L41" s="4">
        <v>33.262099999999997</v>
      </c>
      <c r="M41" s="4">
        <v>44.290100000000002</v>
      </c>
      <c r="N41" s="4">
        <v>6.1993999999999998</v>
      </c>
      <c r="O41" s="4">
        <v>1.59006</v>
      </c>
      <c r="P41" s="4">
        <v>3.4454400000000001</v>
      </c>
      <c r="Q41" s="4">
        <v>5.5634699999999997</v>
      </c>
      <c r="R41" s="4">
        <v>1.00526</v>
      </c>
      <c r="S41" s="4">
        <v>58.9831</v>
      </c>
      <c r="T41" s="4">
        <v>76.030699999999996</v>
      </c>
      <c r="U41" s="4">
        <v>38.697699999999998</v>
      </c>
      <c r="V41" s="4">
        <v>1.53606</v>
      </c>
      <c r="W41" s="4">
        <v>1.0537399999999999</v>
      </c>
      <c r="X41" s="4">
        <v>1.1869799999999999</v>
      </c>
      <c r="Y41" s="4">
        <v>1.20722</v>
      </c>
      <c r="Z41" s="4">
        <v>18.372699999999998</v>
      </c>
      <c r="AA41" s="4">
        <v>99.215400000000002</v>
      </c>
      <c r="AB41" s="2">
        <f t="shared" si="0"/>
        <v>-0.5170608000000001</v>
      </c>
      <c r="AC41" s="4">
        <v>1.9212800000000001</v>
      </c>
      <c r="AD41" s="4">
        <v>293.77600000000001</v>
      </c>
      <c r="AE41" s="4">
        <v>1.9212800000000001</v>
      </c>
      <c r="AF41" s="2">
        <f t="shared" si="1"/>
        <v>-0.5170608000000001</v>
      </c>
      <c r="AG41" s="2">
        <f t="shared" si="2"/>
        <v>2.4349768000000003</v>
      </c>
      <c r="AH41" s="2"/>
      <c r="AI41" s="2"/>
      <c r="AJ41" s="2"/>
    </row>
    <row r="42" spans="1:36" x14ac:dyDescent="0.25">
      <c r="A42" s="1" t="s">
        <v>31</v>
      </c>
      <c r="B42" s="2" t="s">
        <v>72</v>
      </c>
      <c r="C42" s="2" t="str">
        <f>VLOOKUP(B42,[1]BLUP_All!B42:C340,2,FALSE)</f>
        <v>Inbred</v>
      </c>
      <c r="D42" s="4">
        <v>38.503799999999998</v>
      </c>
      <c r="E42" s="4">
        <v>4.4670100000000001</v>
      </c>
      <c r="F42" s="4">
        <v>1.5213099999999999</v>
      </c>
      <c r="G42" s="4">
        <v>61.958399999999997</v>
      </c>
      <c r="H42" s="4">
        <v>18.5563</v>
      </c>
      <c r="I42" s="4">
        <v>29.5413</v>
      </c>
      <c r="J42" s="4">
        <v>37.976900000000001</v>
      </c>
      <c r="K42" s="4">
        <v>24.535399999999999</v>
      </c>
      <c r="L42" s="4">
        <v>37.840600000000002</v>
      </c>
      <c r="M42" s="4">
        <v>52.931699999999999</v>
      </c>
      <c r="N42" s="4">
        <v>7.1574200000000001</v>
      </c>
      <c r="O42" s="4">
        <v>2.2484000000000002</v>
      </c>
      <c r="P42" s="4">
        <v>4.4610000000000003</v>
      </c>
      <c r="Q42" s="4">
        <v>6.6553100000000001</v>
      </c>
      <c r="R42" s="4">
        <v>1.0945</v>
      </c>
      <c r="S42" s="4">
        <v>66.14</v>
      </c>
      <c r="T42" s="4">
        <v>79.520899999999997</v>
      </c>
      <c r="U42" s="4">
        <v>41.750300000000003</v>
      </c>
      <c r="V42" s="4">
        <v>1.5365899999999999</v>
      </c>
      <c r="W42" s="4">
        <v>1.3407800000000001</v>
      </c>
      <c r="X42" s="4">
        <v>1.4982</v>
      </c>
      <c r="Y42" s="4">
        <v>1.5134700000000001</v>
      </c>
      <c r="Z42" s="4">
        <v>14.983499999999999</v>
      </c>
      <c r="AA42" s="4">
        <v>109.131</v>
      </c>
      <c r="AB42" s="2">
        <f t="shared" si="0"/>
        <v>-2.5859999999999772E-4</v>
      </c>
      <c r="AC42" s="4">
        <v>1.93814</v>
      </c>
      <c r="AD42" s="4">
        <v>233.542</v>
      </c>
      <c r="AE42" s="4">
        <v>1.93814</v>
      </c>
      <c r="AF42" s="2">
        <f t="shared" si="1"/>
        <v>-2.5859999999999772E-4</v>
      </c>
      <c r="AG42" s="2">
        <f t="shared" si="2"/>
        <v>2.0253855999999999</v>
      </c>
      <c r="AH42" s="2"/>
      <c r="AI42" s="2"/>
      <c r="AJ42" s="2"/>
    </row>
    <row r="43" spans="1:36" x14ac:dyDescent="0.25">
      <c r="A43" s="1" t="s">
        <v>31</v>
      </c>
      <c r="B43" s="2" t="s">
        <v>73</v>
      </c>
      <c r="C43" s="2" t="str">
        <f>VLOOKUP(B43,[1]BLUP_All!B43:C341,2,FALSE)</f>
        <v>Inbred</v>
      </c>
      <c r="D43" s="4">
        <v>37.173099999999998</v>
      </c>
      <c r="E43" s="4">
        <v>4.5767899999999999</v>
      </c>
      <c r="F43" s="4">
        <v>1.3080400000000001</v>
      </c>
      <c r="G43" s="4">
        <v>67.928399999999996</v>
      </c>
      <c r="H43" s="4">
        <v>19.866800000000001</v>
      </c>
      <c r="I43" s="4">
        <v>27.067699999999999</v>
      </c>
      <c r="J43" s="4">
        <v>31.988600000000002</v>
      </c>
      <c r="K43" s="4">
        <v>22.807500000000001</v>
      </c>
      <c r="L43" s="4">
        <v>37.393000000000001</v>
      </c>
      <c r="M43" s="4">
        <v>51.200899999999997</v>
      </c>
      <c r="N43" s="4">
        <v>7.1185099999999997</v>
      </c>
      <c r="O43" s="4">
        <v>2.0319099999999999</v>
      </c>
      <c r="P43" s="4">
        <v>4.8414599999999997</v>
      </c>
      <c r="Q43" s="4">
        <v>6.8377400000000002</v>
      </c>
      <c r="R43" s="4">
        <v>1.19821</v>
      </c>
      <c r="S43" s="4">
        <v>94.825299999999999</v>
      </c>
      <c r="T43" s="4">
        <v>93.395499999999998</v>
      </c>
      <c r="U43" s="4">
        <v>42.1325</v>
      </c>
      <c r="V43" s="4">
        <v>1.53742</v>
      </c>
      <c r="W43" s="4">
        <v>0.99032500000000001</v>
      </c>
      <c r="X43" s="4">
        <v>1.2728999999999999</v>
      </c>
      <c r="Y43" s="4">
        <v>1.50061</v>
      </c>
      <c r="Z43" s="4">
        <v>16.943899999999999</v>
      </c>
      <c r="AA43" s="4">
        <v>119.8</v>
      </c>
      <c r="AB43" s="2">
        <f t="shared" si="0"/>
        <v>0.14340860000000011</v>
      </c>
      <c r="AC43" s="4">
        <v>1.94167</v>
      </c>
      <c r="AD43" s="4">
        <v>216.65799999999999</v>
      </c>
      <c r="AE43" s="4">
        <v>1.94167</v>
      </c>
      <c r="AF43" s="2">
        <f t="shared" si="1"/>
        <v>0.14340860000000011</v>
      </c>
      <c r="AG43" s="2">
        <f t="shared" si="2"/>
        <v>1.9105743999999998</v>
      </c>
      <c r="AH43" s="2"/>
      <c r="AI43" s="2"/>
      <c r="AJ43" s="2"/>
    </row>
    <row r="44" spans="1:36" x14ac:dyDescent="0.25">
      <c r="A44" s="1" t="s">
        <v>31</v>
      </c>
      <c r="B44" s="2" t="s">
        <v>74</v>
      </c>
      <c r="C44" s="2" t="str">
        <f>VLOOKUP(B44,[1]BLUP_All!B44:C342,2,FALSE)</f>
        <v>Inbred</v>
      </c>
      <c r="D44" s="4">
        <v>38.8185</v>
      </c>
      <c r="E44" s="4">
        <v>4.2427000000000001</v>
      </c>
      <c r="F44" s="4">
        <v>2.2814199999999998</v>
      </c>
      <c r="G44" s="4">
        <v>68.182500000000005</v>
      </c>
      <c r="H44" s="4">
        <v>18.850899999999999</v>
      </c>
      <c r="I44" s="4">
        <v>27.596</v>
      </c>
      <c r="J44" s="4">
        <v>37.0837</v>
      </c>
      <c r="K44" s="4">
        <v>23.197199999999999</v>
      </c>
      <c r="L44" s="4">
        <v>37.760599999999997</v>
      </c>
      <c r="M44" s="4">
        <v>55.254399999999997</v>
      </c>
      <c r="N44" s="4">
        <v>7.9492700000000003</v>
      </c>
      <c r="O44" s="4">
        <v>2.2851499999999998</v>
      </c>
      <c r="P44" s="4">
        <v>4.1752900000000004</v>
      </c>
      <c r="Q44" s="4">
        <v>6.2379899999999999</v>
      </c>
      <c r="R44" s="4">
        <v>0.981595</v>
      </c>
      <c r="S44" s="4">
        <v>119.364</v>
      </c>
      <c r="T44" s="4">
        <v>128.88</v>
      </c>
      <c r="U44" s="4">
        <v>42.688200000000002</v>
      </c>
      <c r="V44" s="4">
        <v>1.53674</v>
      </c>
      <c r="W44" s="4">
        <v>0.95611900000000005</v>
      </c>
      <c r="X44" s="4">
        <v>2.2881399999999998</v>
      </c>
      <c r="Y44" s="4">
        <v>2.3238799999999999</v>
      </c>
      <c r="Z44" s="4">
        <v>17.002700000000001</v>
      </c>
      <c r="AA44" s="4">
        <v>156.143</v>
      </c>
      <c r="AB44" s="2">
        <f t="shared" si="0"/>
        <v>-0.70236140000000002</v>
      </c>
      <c r="AC44" s="4">
        <v>1.94333</v>
      </c>
      <c r="AD44" s="4">
        <v>318.75799999999998</v>
      </c>
      <c r="AE44" s="4">
        <v>1.94333</v>
      </c>
      <c r="AF44" s="2">
        <f t="shared" si="1"/>
        <v>-0.70236140000000002</v>
      </c>
      <c r="AG44" s="2">
        <f t="shared" si="2"/>
        <v>2.6048543999999998</v>
      </c>
      <c r="AH44" s="2"/>
      <c r="AI44" s="2"/>
      <c r="AJ44" s="2"/>
    </row>
    <row r="45" spans="1:36" x14ac:dyDescent="0.25">
      <c r="A45" s="1" t="s">
        <v>31</v>
      </c>
      <c r="B45" s="2" t="s">
        <v>75</v>
      </c>
      <c r="C45" s="2" t="str">
        <f>VLOOKUP(B45,[1]BLUP_All!B45:C343,2,FALSE)</f>
        <v>Inbred</v>
      </c>
      <c r="D45" s="4">
        <v>36.339199999999998</v>
      </c>
      <c r="E45" s="4">
        <v>3.7633999999999999</v>
      </c>
      <c r="F45" s="4">
        <v>1.7337</v>
      </c>
      <c r="G45" s="4">
        <v>59.661799999999999</v>
      </c>
      <c r="H45" s="4">
        <v>14.808</v>
      </c>
      <c r="I45" s="4">
        <v>25.190100000000001</v>
      </c>
      <c r="J45" s="4">
        <v>23.001200000000001</v>
      </c>
      <c r="K45" s="4">
        <v>23.1008</v>
      </c>
      <c r="L45" s="4">
        <v>36.393799999999999</v>
      </c>
      <c r="M45" s="4">
        <v>49.573399999999999</v>
      </c>
      <c r="N45" s="4">
        <v>6.6999899999999997</v>
      </c>
      <c r="O45" s="4">
        <v>1.5503899999999999</v>
      </c>
      <c r="P45" s="4">
        <v>3.7266699999999999</v>
      </c>
      <c r="Q45" s="4">
        <v>6.0644200000000001</v>
      </c>
      <c r="R45" s="4">
        <v>1.1384000000000001</v>
      </c>
      <c r="S45" s="4">
        <v>137.155</v>
      </c>
      <c r="T45" s="4">
        <v>144.678</v>
      </c>
      <c r="U45" s="4">
        <v>43.9542</v>
      </c>
      <c r="V45" s="4">
        <v>1.5325200000000001</v>
      </c>
      <c r="W45" s="4">
        <v>1.5502499999999999</v>
      </c>
      <c r="X45" s="4">
        <v>1.7126999999999999</v>
      </c>
      <c r="Y45" s="4">
        <v>1.42828</v>
      </c>
      <c r="Z45" s="4">
        <v>14.648999999999999</v>
      </c>
      <c r="AA45" s="4">
        <v>168.977</v>
      </c>
      <c r="AB45" s="2">
        <f t="shared" si="0"/>
        <v>-0.17609930000000018</v>
      </c>
      <c r="AC45" s="4">
        <v>1.9534400000000001</v>
      </c>
      <c r="AD45" s="4">
        <v>256.57100000000003</v>
      </c>
      <c r="AE45" s="4">
        <v>1.9534400000000001</v>
      </c>
      <c r="AF45" s="2">
        <f t="shared" si="1"/>
        <v>-0.17609930000000018</v>
      </c>
      <c r="AG45" s="2">
        <f t="shared" si="2"/>
        <v>2.1819828000000001</v>
      </c>
      <c r="AH45" s="2"/>
      <c r="AI45" s="2"/>
      <c r="AJ45" s="2"/>
    </row>
    <row r="46" spans="1:36" x14ac:dyDescent="0.25">
      <c r="A46" s="1" t="s">
        <v>31</v>
      </c>
      <c r="B46" s="2" t="s">
        <v>76</v>
      </c>
      <c r="C46" s="2" t="str">
        <f>VLOOKUP(B46,[1]BLUP_All!B46:C344,2,FALSE)</f>
        <v>Inbred</v>
      </c>
      <c r="D46" s="4">
        <v>38.306399999999996</v>
      </c>
      <c r="E46" s="4">
        <v>4.6947700000000001</v>
      </c>
      <c r="F46" s="4">
        <v>1.8905000000000001</v>
      </c>
      <c r="G46" s="4">
        <v>69.551500000000004</v>
      </c>
      <c r="H46" s="4">
        <v>19.208500000000001</v>
      </c>
      <c r="I46" s="4">
        <v>28.9998</v>
      </c>
      <c r="J46" s="4">
        <v>37.431800000000003</v>
      </c>
      <c r="K46" s="4">
        <v>24.521699999999999</v>
      </c>
      <c r="L46" s="4">
        <v>37.388599999999997</v>
      </c>
      <c r="M46" s="4">
        <v>52.735799999999998</v>
      </c>
      <c r="N46" s="4">
        <v>7.0897100000000002</v>
      </c>
      <c r="O46" s="4">
        <v>2.25332</v>
      </c>
      <c r="P46" s="4">
        <v>4.5739099999999997</v>
      </c>
      <c r="Q46" s="4">
        <v>7.2381000000000002</v>
      </c>
      <c r="R46" s="4">
        <v>1.2365200000000001</v>
      </c>
      <c r="S46" s="4">
        <v>138.93199999999999</v>
      </c>
      <c r="T46" s="4">
        <v>144.74700000000001</v>
      </c>
      <c r="U46" s="4">
        <v>41.162199999999999</v>
      </c>
      <c r="V46" s="4">
        <v>1.5396799999999999</v>
      </c>
      <c r="W46" s="4">
        <v>1.33528</v>
      </c>
      <c r="X46" s="4">
        <v>1.9148400000000001</v>
      </c>
      <c r="Y46" s="4">
        <v>1.90168</v>
      </c>
      <c r="Z46" s="4">
        <v>17.286000000000001</v>
      </c>
      <c r="AA46" s="4">
        <v>173.572</v>
      </c>
      <c r="AB46" s="2">
        <f t="shared" si="0"/>
        <v>4.9418500000000032E-2</v>
      </c>
      <c r="AC46" s="4">
        <v>1.95929</v>
      </c>
      <c r="AD46" s="4">
        <v>230.10499999999999</v>
      </c>
      <c r="AE46" s="4">
        <v>1.95929</v>
      </c>
      <c r="AF46" s="2">
        <f t="shared" si="1"/>
        <v>4.9418500000000032E-2</v>
      </c>
      <c r="AG46" s="2">
        <f t="shared" si="2"/>
        <v>2.002014</v>
      </c>
      <c r="AH46" s="2"/>
      <c r="AI46" s="2"/>
      <c r="AJ46" s="2"/>
    </row>
    <row r="47" spans="1:36" x14ac:dyDescent="0.25">
      <c r="A47" s="1" t="s">
        <v>31</v>
      </c>
      <c r="B47" s="2" t="s">
        <v>77</v>
      </c>
      <c r="C47" s="2" t="str">
        <f>VLOOKUP(B47,[1]BLUP_All!B47:C345,2,FALSE)</f>
        <v>Inbred</v>
      </c>
      <c r="D47" s="4">
        <v>34.553600000000003</v>
      </c>
      <c r="E47" s="4">
        <v>3.6811500000000001</v>
      </c>
      <c r="F47" s="4">
        <v>3.1281099999999999</v>
      </c>
      <c r="G47" s="4">
        <v>71.241</v>
      </c>
      <c r="H47" s="4">
        <v>20.187100000000001</v>
      </c>
      <c r="I47" s="4">
        <v>28.045500000000001</v>
      </c>
      <c r="J47" s="4">
        <v>24.950600000000001</v>
      </c>
      <c r="K47" s="4">
        <v>18.816600000000001</v>
      </c>
      <c r="L47" s="4">
        <v>34.047199999999997</v>
      </c>
      <c r="M47" s="4">
        <v>50.983600000000003</v>
      </c>
      <c r="N47" s="4">
        <v>7.9481599999999997</v>
      </c>
      <c r="O47" s="4">
        <v>1.9313800000000001</v>
      </c>
      <c r="P47" s="4">
        <v>3.5815000000000001</v>
      </c>
      <c r="Q47" s="4">
        <v>5.5362499999999999</v>
      </c>
      <c r="R47" s="4">
        <v>0.90658499999999997</v>
      </c>
      <c r="S47" s="4">
        <v>64.982799999999997</v>
      </c>
      <c r="T47" s="4">
        <v>71.033000000000001</v>
      </c>
      <c r="U47" s="4">
        <v>40.679499999999997</v>
      </c>
      <c r="V47" s="4">
        <v>1.5368999999999999</v>
      </c>
      <c r="W47" s="4">
        <v>2.1561300000000001</v>
      </c>
      <c r="X47" s="4">
        <v>3.1429200000000002</v>
      </c>
      <c r="Y47" s="4">
        <v>2.9055800000000001</v>
      </c>
      <c r="Z47" s="4">
        <v>17.6661</v>
      </c>
      <c r="AA47" s="4">
        <v>98.896500000000003</v>
      </c>
      <c r="AB47" s="2">
        <f t="shared" si="0"/>
        <v>0.40104610000000007</v>
      </c>
      <c r="AC47" s="4">
        <v>1.97251</v>
      </c>
      <c r="AD47" s="4">
        <v>189.333</v>
      </c>
      <c r="AE47" s="4">
        <v>1.97251</v>
      </c>
      <c r="AF47" s="2">
        <f t="shared" si="1"/>
        <v>0.40104610000000007</v>
      </c>
      <c r="AG47" s="2">
        <f t="shared" si="2"/>
        <v>1.7247644</v>
      </c>
      <c r="AH47" s="2"/>
      <c r="AI47" s="2"/>
      <c r="AJ47" s="2"/>
    </row>
    <row r="48" spans="1:36" x14ac:dyDescent="0.25">
      <c r="A48" s="1" t="s">
        <v>31</v>
      </c>
      <c r="B48" s="2" t="s">
        <v>78</v>
      </c>
      <c r="C48" s="2" t="str">
        <f>VLOOKUP(B48,[1]BLUP_All!B48:C346,2,FALSE)</f>
        <v>Inbred</v>
      </c>
      <c r="D48" s="4">
        <v>36.367800000000003</v>
      </c>
      <c r="E48" s="4">
        <v>4.2189100000000002</v>
      </c>
      <c r="F48" s="4">
        <v>1.9197299999999999</v>
      </c>
      <c r="G48" s="4">
        <v>63.356900000000003</v>
      </c>
      <c r="H48" s="4">
        <v>15.1759</v>
      </c>
      <c r="I48" s="4">
        <v>20.436900000000001</v>
      </c>
      <c r="J48" s="4">
        <v>33.233499999999999</v>
      </c>
      <c r="K48" s="4">
        <v>23.927800000000001</v>
      </c>
      <c r="L48" s="4">
        <v>36.306399999999996</v>
      </c>
      <c r="M48" s="4">
        <v>48.934199999999997</v>
      </c>
      <c r="N48" s="4">
        <v>6.3740500000000004</v>
      </c>
      <c r="O48" s="4">
        <v>1.98675</v>
      </c>
      <c r="P48" s="4">
        <v>4.1541100000000002</v>
      </c>
      <c r="Q48" s="4">
        <v>6.5177500000000004</v>
      </c>
      <c r="R48" s="4">
        <v>1.13188</v>
      </c>
      <c r="S48" s="4">
        <v>82.394300000000001</v>
      </c>
      <c r="T48" s="4">
        <v>97.7</v>
      </c>
      <c r="U48" s="4">
        <v>43.456600000000002</v>
      </c>
      <c r="V48" s="4">
        <v>1.5352300000000001</v>
      </c>
      <c r="W48" s="4">
        <v>1.55647</v>
      </c>
      <c r="X48" s="4">
        <v>1.9212800000000001</v>
      </c>
      <c r="Y48" s="4">
        <v>1.84005</v>
      </c>
      <c r="Z48" s="4">
        <v>14.994199999999999</v>
      </c>
      <c r="AA48" s="4">
        <v>116.721</v>
      </c>
      <c r="AB48" s="2">
        <f t="shared" si="0"/>
        <v>0.23768449999999985</v>
      </c>
      <c r="AC48" s="4">
        <v>1.9739199999999999</v>
      </c>
      <c r="AD48" s="4">
        <v>209.185</v>
      </c>
      <c r="AE48" s="4">
        <v>1.9739199999999999</v>
      </c>
      <c r="AF48" s="2">
        <f t="shared" si="1"/>
        <v>0.23768449999999985</v>
      </c>
      <c r="AG48" s="2">
        <f t="shared" si="2"/>
        <v>1.859758</v>
      </c>
      <c r="AH48" s="2"/>
      <c r="AI48" s="2"/>
      <c r="AJ48" s="2"/>
    </row>
    <row r="49" spans="1:36" x14ac:dyDescent="0.25">
      <c r="A49" s="1" t="s">
        <v>31</v>
      </c>
      <c r="B49" s="2" t="s">
        <v>79</v>
      </c>
      <c r="C49" s="2" t="str">
        <f>VLOOKUP(B49,[1]BLUP_All!B49:C347,2,FALSE)</f>
        <v>Inbred</v>
      </c>
      <c r="D49" s="4">
        <v>41.3307</v>
      </c>
      <c r="E49" s="4">
        <v>4.4682500000000003</v>
      </c>
      <c r="F49" s="4">
        <v>1.5446899999999999</v>
      </c>
      <c r="G49" s="4">
        <v>69.591399999999993</v>
      </c>
      <c r="H49" s="4">
        <v>23.645900000000001</v>
      </c>
      <c r="I49" s="4">
        <v>29.042200000000001</v>
      </c>
      <c r="J49" s="4">
        <v>36.982999999999997</v>
      </c>
      <c r="K49" s="4">
        <v>24.270299999999999</v>
      </c>
      <c r="L49" s="4">
        <v>39.3583</v>
      </c>
      <c r="M49" s="4">
        <v>59.811300000000003</v>
      </c>
      <c r="N49" s="4">
        <v>8.7166700000000006</v>
      </c>
      <c r="O49" s="4">
        <v>2.2293699999999999</v>
      </c>
      <c r="P49" s="4">
        <v>4.4564000000000004</v>
      </c>
      <c r="Q49" s="4">
        <v>6.6831800000000001</v>
      </c>
      <c r="R49" s="4">
        <v>1.1061700000000001</v>
      </c>
      <c r="S49" s="4">
        <v>98.212800000000001</v>
      </c>
      <c r="T49" s="4">
        <v>102.26900000000001</v>
      </c>
      <c r="U49" s="4">
        <v>42.878900000000002</v>
      </c>
      <c r="V49" s="4">
        <v>1.5369999999999999</v>
      </c>
      <c r="W49" s="4">
        <v>0.74370099999999995</v>
      </c>
      <c r="X49" s="4">
        <v>1.5377000000000001</v>
      </c>
      <c r="Y49" s="4">
        <v>1.5085200000000001</v>
      </c>
      <c r="Z49" s="4">
        <v>16.5778</v>
      </c>
      <c r="AA49" s="4">
        <v>131.309</v>
      </c>
      <c r="AB49" s="2">
        <f t="shared" si="0"/>
        <v>0.22236650000000013</v>
      </c>
      <c r="AC49" s="4">
        <v>1.9864900000000001</v>
      </c>
      <c r="AD49" s="4">
        <v>212.54499999999999</v>
      </c>
      <c r="AE49" s="4">
        <v>1.9864900000000001</v>
      </c>
      <c r="AF49" s="2">
        <f t="shared" si="1"/>
        <v>0.22236650000000013</v>
      </c>
      <c r="AG49" s="2">
        <f t="shared" si="2"/>
        <v>1.8826059999999998</v>
      </c>
      <c r="AH49" s="2"/>
      <c r="AI49" s="2"/>
      <c r="AJ49" s="2"/>
    </row>
    <row r="50" spans="1:36" x14ac:dyDescent="0.25">
      <c r="A50" s="1" t="s">
        <v>31</v>
      </c>
      <c r="B50" s="2" t="s">
        <v>80</v>
      </c>
      <c r="C50" s="2" t="str">
        <f>VLOOKUP(B50,[1]BLUP_All!B50:C348,2,FALSE)</f>
        <v>Inbred</v>
      </c>
      <c r="D50" s="4">
        <v>38.442300000000003</v>
      </c>
      <c r="E50" s="4">
        <v>4.5080799999999996</v>
      </c>
      <c r="F50" s="4">
        <v>1.0954699999999999</v>
      </c>
      <c r="G50" s="4">
        <v>73.093999999999994</v>
      </c>
      <c r="H50" s="4">
        <v>18.219799999999999</v>
      </c>
      <c r="I50" s="4">
        <v>27.806799999999999</v>
      </c>
      <c r="J50" s="4">
        <v>27.9679</v>
      </c>
      <c r="K50" s="4">
        <v>23.153300000000002</v>
      </c>
      <c r="L50" s="4">
        <v>38.789700000000003</v>
      </c>
      <c r="M50" s="4">
        <v>53.030799999999999</v>
      </c>
      <c r="N50" s="4">
        <v>7.4449100000000001</v>
      </c>
      <c r="O50" s="4">
        <v>1.8258099999999999</v>
      </c>
      <c r="P50" s="4">
        <v>4.4584799999999998</v>
      </c>
      <c r="Q50" s="4">
        <v>7.2698</v>
      </c>
      <c r="R50" s="4">
        <v>1.3623400000000001</v>
      </c>
      <c r="S50" s="4">
        <v>115.051</v>
      </c>
      <c r="T50" s="4">
        <v>110.17700000000001</v>
      </c>
      <c r="U50" s="4">
        <v>43.335700000000003</v>
      </c>
      <c r="V50" s="4">
        <v>1.53871</v>
      </c>
      <c r="W50" s="4">
        <v>0.66737800000000003</v>
      </c>
      <c r="X50" s="4">
        <v>1.10181</v>
      </c>
      <c r="Y50" s="4">
        <v>1.13628</v>
      </c>
      <c r="Z50" s="4">
        <v>17.200199999999999</v>
      </c>
      <c r="AA50" s="4">
        <v>137.75200000000001</v>
      </c>
      <c r="AB50" s="2">
        <f t="shared" si="0"/>
        <v>-5.0843000000000416E-3</v>
      </c>
      <c r="AC50" s="4">
        <v>2.03606</v>
      </c>
      <c r="AD50" s="4">
        <v>245.92099999999999</v>
      </c>
      <c r="AE50" s="4">
        <v>2.03606</v>
      </c>
      <c r="AF50" s="2">
        <f t="shared" si="1"/>
        <v>-5.0843000000000416E-3</v>
      </c>
      <c r="AG50" s="2">
        <f t="shared" si="2"/>
        <v>2.1095628</v>
      </c>
      <c r="AH50" s="2"/>
      <c r="AI50" s="2"/>
      <c r="AJ50" s="2"/>
    </row>
    <row r="51" spans="1:36" x14ac:dyDescent="0.25">
      <c r="A51" s="1" t="s">
        <v>31</v>
      </c>
      <c r="B51" s="2" t="s">
        <v>81</v>
      </c>
      <c r="C51" s="2" t="str">
        <f>VLOOKUP(B51,[1]BLUP_All!B51:C349,2,FALSE)</f>
        <v>Inbred</v>
      </c>
      <c r="D51" s="4">
        <v>33.603000000000002</v>
      </c>
      <c r="E51" s="4">
        <v>4.2291499999999997</v>
      </c>
      <c r="F51" s="4">
        <v>1.40493</v>
      </c>
      <c r="G51" s="4">
        <v>65.327799999999996</v>
      </c>
      <c r="H51" s="4">
        <v>17.5091</v>
      </c>
      <c r="I51" s="4">
        <v>25.790299999999998</v>
      </c>
      <c r="J51" s="4">
        <v>30.26</v>
      </c>
      <c r="K51" s="4">
        <v>20.1632</v>
      </c>
      <c r="L51" s="4">
        <v>33.380000000000003</v>
      </c>
      <c r="M51" s="4">
        <v>47.590800000000002</v>
      </c>
      <c r="N51" s="4">
        <v>6.9030199999999997</v>
      </c>
      <c r="O51" s="4">
        <v>2.1544300000000001</v>
      </c>
      <c r="P51" s="4">
        <v>4.2267299999999999</v>
      </c>
      <c r="Q51" s="4">
        <v>6.2879199999999997</v>
      </c>
      <c r="R51" s="4">
        <v>1.0310900000000001</v>
      </c>
      <c r="S51" s="4">
        <v>59.688699999999997</v>
      </c>
      <c r="T51" s="4">
        <v>59.423499999999997</v>
      </c>
      <c r="U51" s="4">
        <v>40.504199999999997</v>
      </c>
      <c r="V51" s="4">
        <v>1.53681</v>
      </c>
      <c r="W51" s="4">
        <v>0.93523599999999996</v>
      </c>
      <c r="X51" s="4">
        <v>1.3897699999999999</v>
      </c>
      <c r="Y51" s="4">
        <v>1.4003699999999999</v>
      </c>
      <c r="Z51" s="4">
        <v>15.9488</v>
      </c>
      <c r="AA51" s="4">
        <v>84.824399999999997</v>
      </c>
      <c r="AB51" s="2">
        <f t="shared" si="0"/>
        <v>0.25853799999999971</v>
      </c>
      <c r="AC51" s="4">
        <v>2.0491799999999998</v>
      </c>
      <c r="AD51" s="4">
        <v>215.74</v>
      </c>
      <c r="AE51" s="4">
        <v>2.0491799999999998</v>
      </c>
      <c r="AF51" s="2">
        <f t="shared" si="1"/>
        <v>0.25853799999999971</v>
      </c>
      <c r="AG51" s="2">
        <f t="shared" si="2"/>
        <v>1.9043319999999999</v>
      </c>
      <c r="AH51" s="2"/>
      <c r="AI51" s="2"/>
      <c r="AJ51" s="2"/>
    </row>
    <row r="52" spans="1:36" x14ac:dyDescent="0.25">
      <c r="A52" s="1" t="s">
        <v>31</v>
      </c>
      <c r="B52" s="2" t="s">
        <v>82</v>
      </c>
      <c r="C52" s="2" t="str">
        <f>VLOOKUP(B52,[1]BLUP_All!B52:C350,2,FALSE)</f>
        <v>Inbred</v>
      </c>
      <c r="D52" s="4">
        <v>38.212899999999998</v>
      </c>
      <c r="E52" s="4">
        <v>4.7001200000000001</v>
      </c>
      <c r="F52" s="4">
        <v>2.0939800000000002</v>
      </c>
      <c r="G52" s="4">
        <v>69.421099999999996</v>
      </c>
      <c r="H52" s="4">
        <v>19.260000000000002</v>
      </c>
      <c r="I52" s="4">
        <v>25.8781</v>
      </c>
      <c r="J52" s="4">
        <v>37.499000000000002</v>
      </c>
      <c r="K52" s="4">
        <v>23.3508</v>
      </c>
      <c r="L52" s="4">
        <v>38.506999999999998</v>
      </c>
      <c r="M52" s="4">
        <v>52.604799999999997</v>
      </c>
      <c r="N52" s="4">
        <v>7.3252100000000002</v>
      </c>
      <c r="O52" s="4">
        <v>2.3798499999999998</v>
      </c>
      <c r="P52" s="4">
        <v>4.5437700000000003</v>
      </c>
      <c r="Q52" s="4">
        <v>7.1344099999999999</v>
      </c>
      <c r="R52" s="4">
        <v>1.17757</v>
      </c>
      <c r="S52" s="4">
        <v>98.593100000000007</v>
      </c>
      <c r="T52" s="4">
        <v>99.809200000000004</v>
      </c>
      <c r="U52" s="4">
        <v>41.645200000000003</v>
      </c>
      <c r="V52" s="4">
        <v>1.5365</v>
      </c>
      <c r="W52" s="4">
        <v>1.6233599999999999</v>
      </c>
      <c r="X52" s="4">
        <v>2.0793300000000001</v>
      </c>
      <c r="Y52" s="4">
        <v>2.0806900000000002</v>
      </c>
      <c r="Z52" s="4">
        <v>17.1524</v>
      </c>
      <c r="AA52" s="4">
        <v>125.307</v>
      </c>
      <c r="AB52" s="2">
        <f t="shared" si="0"/>
        <v>-8.917609999999998E-2</v>
      </c>
      <c r="AC52" s="4">
        <v>2.0494599999999998</v>
      </c>
      <c r="AD52" s="4">
        <v>257.66699999999997</v>
      </c>
      <c r="AE52" s="4">
        <v>2.0494599999999998</v>
      </c>
      <c r="AF52" s="2">
        <f t="shared" si="1"/>
        <v>-8.917609999999998E-2</v>
      </c>
      <c r="AG52" s="2">
        <f t="shared" si="2"/>
        <v>2.1894355999999995</v>
      </c>
      <c r="AH52" s="2"/>
      <c r="AI52" s="2"/>
      <c r="AJ52" s="2"/>
    </row>
    <row r="53" spans="1:36" x14ac:dyDescent="0.25">
      <c r="A53" s="1" t="s">
        <v>31</v>
      </c>
      <c r="B53" s="2" t="s">
        <v>83</v>
      </c>
      <c r="C53" s="2" t="str">
        <f>VLOOKUP(B53,[1]BLUP_All!B53:C351,2,FALSE)</f>
        <v>Inbred</v>
      </c>
      <c r="D53" s="4">
        <v>32.062899999999999</v>
      </c>
      <c r="E53" s="4">
        <v>3.84937</v>
      </c>
      <c r="F53" s="4">
        <v>0.75827900000000004</v>
      </c>
      <c r="G53" s="4">
        <v>70.305499999999995</v>
      </c>
      <c r="H53" s="4">
        <v>20.295999999999999</v>
      </c>
      <c r="I53" s="4">
        <v>28.9344</v>
      </c>
      <c r="J53" s="4">
        <v>23.970600000000001</v>
      </c>
      <c r="K53" s="4">
        <v>17.881399999999999</v>
      </c>
      <c r="L53" s="4">
        <v>32.156599999999997</v>
      </c>
      <c r="M53" s="4">
        <v>46.501800000000003</v>
      </c>
      <c r="N53" s="4">
        <v>7.15855</v>
      </c>
      <c r="O53" s="4">
        <v>1.9431799999999999</v>
      </c>
      <c r="P53" s="4">
        <v>3.7620100000000001</v>
      </c>
      <c r="Q53" s="4">
        <v>5.8503699999999998</v>
      </c>
      <c r="R53" s="4">
        <v>0.97963199999999995</v>
      </c>
      <c r="S53" s="4">
        <v>72.958699999999993</v>
      </c>
      <c r="T53" s="4">
        <v>76.804699999999997</v>
      </c>
      <c r="U53" s="4">
        <v>42.931199999999997</v>
      </c>
      <c r="V53" s="4">
        <v>1.53691</v>
      </c>
      <c r="W53" s="4">
        <v>0.50177700000000003</v>
      </c>
      <c r="X53" s="4">
        <v>0.66209799999999996</v>
      </c>
      <c r="Y53" s="4">
        <v>0.75174799999999997</v>
      </c>
      <c r="Z53" s="4">
        <v>15.926399999999999</v>
      </c>
      <c r="AA53" s="4">
        <v>105.709</v>
      </c>
      <c r="AB53" s="2">
        <f t="shared" si="0"/>
        <v>8.3019699999999919E-2</v>
      </c>
      <c r="AC53" s="4">
        <v>2.0496300000000001</v>
      </c>
      <c r="AD53" s="4">
        <v>236.941</v>
      </c>
      <c r="AE53" s="4">
        <v>2.0496300000000001</v>
      </c>
      <c r="AF53" s="2">
        <f t="shared" si="1"/>
        <v>8.3019699999999919E-2</v>
      </c>
      <c r="AG53" s="2">
        <f t="shared" si="2"/>
        <v>2.0484988</v>
      </c>
      <c r="AH53" s="2"/>
      <c r="AI53" s="2"/>
      <c r="AJ53" s="2"/>
    </row>
    <row r="54" spans="1:36" x14ac:dyDescent="0.25">
      <c r="A54" s="1" t="s">
        <v>31</v>
      </c>
      <c r="B54" s="2" t="s">
        <v>84</v>
      </c>
      <c r="C54" s="2" t="str">
        <f>VLOOKUP(B54,[1]BLUP_All!B54:C352,2,FALSE)</f>
        <v>Inbred</v>
      </c>
      <c r="D54" s="4">
        <v>36.126199999999997</v>
      </c>
      <c r="E54" s="4">
        <v>4.1494499999999999</v>
      </c>
      <c r="F54" s="4">
        <v>2.3566699999999998</v>
      </c>
      <c r="G54" s="4">
        <v>67.083399999999997</v>
      </c>
      <c r="H54" s="4">
        <v>17.827000000000002</v>
      </c>
      <c r="I54" s="4">
        <v>31.803799999999999</v>
      </c>
      <c r="J54" s="4">
        <v>32.203499999999998</v>
      </c>
      <c r="K54" s="4">
        <v>21.030799999999999</v>
      </c>
      <c r="L54" s="4">
        <v>36.698999999999998</v>
      </c>
      <c r="M54" s="4">
        <v>50.687800000000003</v>
      </c>
      <c r="N54" s="4">
        <v>7.3997700000000002</v>
      </c>
      <c r="O54" s="4">
        <v>2.1633800000000001</v>
      </c>
      <c r="P54" s="4">
        <v>4.14696</v>
      </c>
      <c r="Q54" s="4">
        <v>6.1214000000000004</v>
      </c>
      <c r="R54" s="4">
        <v>0.98683600000000005</v>
      </c>
      <c r="S54" s="4">
        <v>137.85599999999999</v>
      </c>
      <c r="T54" s="4">
        <v>144.21299999999999</v>
      </c>
      <c r="U54" s="4">
        <v>40.246000000000002</v>
      </c>
      <c r="V54" s="4">
        <v>1.5377700000000001</v>
      </c>
      <c r="W54" s="4">
        <v>1.7792600000000001</v>
      </c>
      <c r="X54" s="4">
        <v>2.3793500000000001</v>
      </c>
      <c r="Y54" s="4">
        <v>2.38083</v>
      </c>
      <c r="Z54" s="4">
        <v>16.831900000000001</v>
      </c>
      <c r="AA54" s="4">
        <v>176.346</v>
      </c>
      <c r="AB54" s="2">
        <f t="shared" si="0"/>
        <v>-0.28658500000000009</v>
      </c>
      <c r="AC54" s="4">
        <v>2.0793300000000001</v>
      </c>
      <c r="AD54" s="4">
        <v>285.05</v>
      </c>
      <c r="AE54" s="4">
        <v>2.0793300000000001</v>
      </c>
      <c r="AF54" s="2">
        <f t="shared" si="1"/>
        <v>-0.28658500000000009</v>
      </c>
      <c r="AG54" s="2">
        <f t="shared" si="2"/>
        <v>2.3756399999999998</v>
      </c>
      <c r="AH54" s="2"/>
      <c r="AI54" s="2"/>
      <c r="AJ54" s="2"/>
    </row>
    <row r="55" spans="1:36" x14ac:dyDescent="0.25">
      <c r="A55" s="1" t="s">
        <v>31</v>
      </c>
      <c r="B55" s="2" t="s">
        <v>85</v>
      </c>
      <c r="C55" s="2" t="str">
        <f>VLOOKUP(B55,[1]BLUP_All!B55:C353,2,FALSE)</f>
        <v>Commercial</v>
      </c>
      <c r="D55" s="4">
        <v>38.090299999999999</v>
      </c>
      <c r="E55" s="4">
        <v>4.31806</v>
      </c>
      <c r="F55" s="4">
        <v>3.0122900000000001</v>
      </c>
      <c r="G55" s="4">
        <v>59.987699999999997</v>
      </c>
      <c r="H55" s="4">
        <v>18.2944</v>
      </c>
      <c r="I55" s="4">
        <v>29.8629</v>
      </c>
      <c r="J55" s="4">
        <v>34.116199999999999</v>
      </c>
      <c r="K55" s="4">
        <v>23.944700000000001</v>
      </c>
      <c r="L55" s="4">
        <v>38.342300000000002</v>
      </c>
      <c r="M55" s="4">
        <v>51.832500000000003</v>
      </c>
      <c r="N55" s="4">
        <v>7.0192100000000002</v>
      </c>
      <c r="O55" s="4">
        <v>2.1459000000000001</v>
      </c>
      <c r="P55" s="4">
        <v>4.3120500000000002</v>
      </c>
      <c r="Q55" s="4">
        <v>6.4690000000000003</v>
      </c>
      <c r="R55" s="4">
        <v>1.0768599999999999</v>
      </c>
      <c r="S55" s="4">
        <v>64.303700000000006</v>
      </c>
      <c r="T55" s="4">
        <v>78.196899999999999</v>
      </c>
      <c r="U55" s="4">
        <v>40.006399999999999</v>
      </c>
      <c r="V55" s="4">
        <v>1.53552</v>
      </c>
      <c r="W55" s="4">
        <v>2.2568000000000001</v>
      </c>
      <c r="X55" s="4">
        <v>3.6848200000000002</v>
      </c>
      <c r="Y55" s="4">
        <v>3.6519300000000001</v>
      </c>
      <c r="Z55" s="4">
        <v>14.76</v>
      </c>
      <c r="AA55" s="4">
        <v>107.59099999999999</v>
      </c>
      <c r="AB55" s="2">
        <f t="shared" si="0"/>
        <v>0.58171040000000018</v>
      </c>
      <c r="AC55" s="4">
        <v>2.0890900000000001</v>
      </c>
      <c r="AD55" s="4">
        <v>181.61199999999999</v>
      </c>
      <c r="AE55" s="4">
        <v>2.0890900000000001</v>
      </c>
      <c r="AF55" s="2">
        <f t="shared" si="1"/>
        <v>0.58171040000000018</v>
      </c>
      <c r="AG55" s="2">
        <f t="shared" si="2"/>
        <v>1.6722615999999999</v>
      </c>
      <c r="AH55" s="2"/>
      <c r="AI55" s="2"/>
      <c r="AJ55" s="2"/>
    </row>
    <row r="56" spans="1:36" x14ac:dyDescent="0.25">
      <c r="A56" s="1" t="s">
        <v>31</v>
      </c>
      <c r="B56" s="2" t="s">
        <v>86</v>
      </c>
      <c r="C56" s="2" t="str">
        <f>VLOOKUP(B56,[1]BLUP_All!B56:C354,2,FALSE)</f>
        <v>Inbred</v>
      </c>
      <c r="D56" s="4">
        <v>31.706099999999999</v>
      </c>
      <c r="E56" s="4">
        <v>3.3303400000000001</v>
      </c>
      <c r="F56" s="4">
        <v>2.2030500000000002</v>
      </c>
      <c r="G56" s="4">
        <v>65.457700000000003</v>
      </c>
      <c r="H56" s="4">
        <v>17.577999999999999</v>
      </c>
      <c r="I56" s="4">
        <v>29.3338</v>
      </c>
      <c r="J56" s="4">
        <v>18.692599999999999</v>
      </c>
      <c r="K56" s="4">
        <v>17.898199999999999</v>
      </c>
      <c r="L56" s="4">
        <v>30.903600000000001</v>
      </c>
      <c r="M56" s="4">
        <v>46.7012</v>
      </c>
      <c r="N56" s="4">
        <v>7.2030799999999999</v>
      </c>
      <c r="O56" s="4">
        <v>1.5615000000000001</v>
      </c>
      <c r="P56" s="4">
        <v>3.2223199999999999</v>
      </c>
      <c r="Q56" s="4">
        <v>5.25847</v>
      </c>
      <c r="R56" s="4">
        <v>0.93762900000000005</v>
      </c>
      <c r="S56" s="4">
        <v>50.116199999999999</v>
      </c>
      <c r="T56" s="4">
        <v>55.13</v>
      </c>
      <c r="U56" s="4">
        <v>40.595799999999997</v>
      </c>
      <c r="V56" s="4">
        <v>1.53701</v>
      </c>
      <c r="W56" s="4">
        <v>1.9172899999999999</v>
      </c>
      <c r="X56" s="4">
        <v>2.2385199999999998</v>
      </c>
      <c r="Y56" s="4">
        <v>2.2325699999999999</v>
      </c>
      <c r="Z56" s="4">
        <v>15.810499999999999</v>
      </c>
      <c r="AA56" s="4">
        <v>84.354699999999994</v>
      </c>
      <c r="AB56" s="2">
        <f t="shared" si="0"/>
        <v>7.8012900000000052E-2</v>
      </c>
      <c r="AC56" s="4">
        <v>2.09937</v>
      </c>
      <c r="AD56" s="4">
        <v>243.53700000000001</v>
      </c>
      <c r="AE56" s="4">
        <v>2.09937</v>
      </c>
      <c r="AF56" s="2">
        <f t="shared" si="1"/>
        <v>7.8012900000000052E-2</v>
      </c>
      <c r="AG56" s="2">
        <f t="shared" si="2"/>
        <v>2.0933516000000001</v>
      </c>
      <c r="AH56" s="2"/>
      <c r="AI56" s="2"/>
      <c r="AJ56" s="2"/>
    </row>
    <row r="57" spans="1:36" x14ac:dyDescent="0.25">
      <c r="A57" s="1" t="s">
        <v>31</v>
      </c>
      <c r="B57" s="2" t="s">
        <v>87</v>
      </c>
      <c r="C57" s="2" t="str">
        <f>VLOOKUP(B57,[1]BLUP_All!B57:C355,2,FALSE)</f>
        <v>Inbred</v>
      </c>
      <c r="D57" s="4">
        <v>38.300899999999999</v>
      </c>
      <c r="E57" s="4">
        <v>4.0558699999999996</v>
      </c>
      <c r="F57" s="4">
        <v>1.9512700000000001</v>
      </c>
      <c r="G57" s="4">
        <v>63.8123</v>
      </c>
      <c r="H57" s="4">
        <v>17.475300000000001</v>
      </c>
      <c r="I57" s="4">
        <v>28.408899999999999</v>
      </c>
      <c r="J57" s="4">
        <v>30.017700000000001</v>
      </c>
      <c r="K57" s="4">
        <v>22.966200000000001</v>
      </c>
      <c r="L57" s="4">
        <v>37.8489</v>
      </c>
      <c r="M57" s="4">
        <v>53.898699999999998</v>
      </c>
      <c r="N57" s="4">
        <v>7.7016299999999998</v>
      </c>
      <c r="O57" s="4">
        <v>1.90479</v>
      </c>
      <c r="P57" s="4">
        <v>4.0539300000000003</v>
      </c>
      <c r="Q57" s="4">
        <v>6.2151500000000004</v>
      </c>
      <c r="R57" s="4">
        <v>1.08029</v>
      </c>
      <c r="S57" s="4">
        <v>60.125700000000002</v>
      </c>
      <c r="T57" s="4">
        <v>70.233199999999997</v>
      </c>
      <c r="U57" s="4">
        <v>42.892899999999997</v>
      </c>
      <c r="V57" s="4">
        <v>1.53599</v>
      </c>
      <c r="W57" s="4">
        <v>1.78834</v>
      </c>
      <c r="X57" s="4">
        <v>1.94167</v>
      </c>
      <c r="Y57" s="4">
        <v>1.9664699999999999</v>
      </c>
      <c r="Z57" s="4">
        <v>15.1386</v>
      </c>
      <c r="AA57" s="4">
        <v>98.598500000000001</v>
      </c>
      <c r="AB57" s="2">
        <f t="shared" si="0"/>
        <v>-0.21438069999999998</v>
      </c>
      <c r="AC57" s="4">
        <v>2.1472099999999998</v>
      </c>
      <c r="AD57" s="4">
        <v>284.529</v>
      </c>
      <c r="AE57" s="4">
        <v>2.1472099999999998</v>
      </c>
      <c r="AF57" s="2">
        <f t="shared" si="1"/>
        <v>-0.21438069999999998</v>
      </c>
      <c r="AG57" s="2">
        <f t="shared" si="2"/>
        <v>2.3720971999999998</v>
      </c>
      <c r="AH57" s="2"/>
      <c r="AI57" s="2"/>
      <c r="AJ57" s="2"/>
    </row>
    <row r="58" spans="1:36" x14ac:dyDescent="0.25">
      <c r="A58" s="1" t="s">
        <v>31</v>
      </c>
      <c r="B58" s="2" t="s">
        <v>88</v>
      </c>
      <c r="C58" s="2" t="str">
        <f>VLOOKUP(B58,[1]BLUP_All!B58:C356,2,FALSE)</f>
        <v>Inbred</v>
      </c>
      <c r="D58" s="4">
        <v>33.7864</v>
      </c>
      <c r="E58" s="4">
        <v>3.8244699999999998</v>
      </c>
      <c r="F58" s="4">
        <v>2.8212999999999999</v>
      </c>
      <c r="G58" s="4">
        <v>68.981700000000004</v>
      </c>
      <c r="H58" s="4">
        <v>17.5169</v>
      </c>
      <c r="I58" s="4">
        <v>25.466100000000001</v>
      </c>
      <c r="J58" s="4">
        <v>27.601500000000001</v>
      </c>
      <c r="K58" s="4">
        <v>21.9011</v>
      </c>
      <c r="L58" s="4">
        <v>33.765500000000003</v>
      </c>
      <c r="M58" s="4">
        <v>46.119100000000003</v>
      </c>
      <c r="N58" s="4">
        <v>6.2336400000000003</v>
      </c>
      <c r="O58" s="4">
        <v>1.89689</v>
      </c>
      <c r="P58" s="4">
        <v>3.8248799999999998</v>
      </c>
      <c r="Q58" s="4">
        <v>5.76959</v>
      </c>
      <c r="R58" s="4">
        <v>0.97881200000000002</v>
      </c>
      <c r="S58" s="4">
        <v>68.167699999999996</v>
      </c>
      <c r="T58" s="4">
        <v>82.212599999999995</v>
      </c>
      <c r="U58" s="4">
        <v>40.471299999999999</v>
      </c>
      <c r="V58" s="4">
        <v>1.53668</v>
      </c>
      <c r="W58" s="4">
        <v>1.9269000000000001</v>
      </c>
      <c r="X58" s="4">
        <v>3.11931</v>
      </c>
      <c r="Y58" s="4">
        <v>2.9931000000000001</v>
      </c>
      <c r="Z58" s="4">
        <v>16.979500000000002</v>
      </c>
      <c r="AA58" s="4">
        <v>108.01</v>
      </c>
      <c r="AB58" s="2">
        <f t="shared" si="0"/>
        <v>0.10047389999999989</v>
      </c>
      <c r="AC58" s="4">
        <v>2.1635800000000001</v>
      </c>
      <c r="AD58" s="4">
        <v>248.56700000000001</v>
      </c>
      <c r="AE58" s="4">
        <v>2.1635800000000001</v>
      </c>
      <c r="AF58" s="2">
        <f t="shared" si="1"/>
        <v>0.10047389999999989</v>
      </c>
      <c r="AG58" s="2">
        <f t="shared" si="2"/>
        <v>2.1275556</v>
      </c>
      <c r="AH58" s="2"/>
      <c r="AI58" s="2"/>
      <c r="AJ58" s="2"/>
    </row>
    <row r="59" spans="1:36" x14ac:dyDescent="0.25">
      <c r="A59" s="1" t="s">
        <v>31</v>
      </c>
      <c r="B59" s="2" t="s">
        <v>89</v>
      </c>
      <c r="C59" s="2" t="str">
        <f>VLOOKUP(B59,[1]BLUP_All!B59:C357,2,FALSE)</f>
        <v>Inbred</v>
      </c>
      <c r="D59" s="4">
        <v>32.1327</v>
      </c>
      <c r="E59" s="4">
        <v>3.77291</v>
      </c>
      <c r="F59" s="4">
        <v>2.2684500000000001</v>
      </c>
      <c r="G59" s="4">
        <v>66.728200000000001</v>
      </c>
      <c r="H59" s="4">
        <v>18.436499999999999</v>
      </c>
      <c r="I59" s="4">
        <v>24.553599999999999</v>
      </c>
      <c r="J59" s="4">
        <v>29.417100000000001</v>
      </c>
      <c r="K59" s="4">
        <v>20.949100000000001</v>
      </c>
      <c r="L59" s="4">
        <v>32.0197</v>
      </c>
      <c r="M59" s="4">
        <v>43.878799999999998</v>
      </c>
      <c r="N59" s="4">
        <v>5.8853200000000001</v>
      </c>
      <c r="O59" s="4">
        <v>2.0633499999999998</v>
      </c>
      <c r="P59" s="4">
        <v>3.6729400000000001</v>
      </c>
      <c r="Q59" s="4">
        <v>5.5769099999999998</v>
      </c>
      <c r="R59" s="4">
        <v>0.88031199999999998</v>
      </c>
      <c r="S59" s="4">
        <v>63.588900000000002</v>
      </c>
      <c r="T59" s="4">
        <v>72.520899999999997</v>
      </c>
      <c r="U59" s="4">
        <v>39.918700000000001</v>
      </c>
      <c r="V59" s="4">
        <v>1.53711</v>
      </c>
      <c r="W59" s="4">
        <v>1.47637</v>
      </c>
      <c r="X59" s="4">
        <v>2.2527300000000001</v>
      </c>
      <c r="Y59" s="4">
        <v>2.0206200000000001</v>
      </c>
      <c r="Z59" s="4">
        <v>16.372199999999999</v>
      </c>
      <c r="AA59" s="4">
        <v>96.468500000000006</v>
      </c>
      <c r="AB59" s="2">
        <f t="shared" si="0"/>
        <v>0.56856000000000018</v>
      </c>
      <c r="AC59" s="4">
        <v>2.2244100000000002</v>
      </c>
      <c r="AD59" s="4">
        <v>199.5</v>
      </c>
      <c r="AE59" s="4">
        <v>2.2244100000000002</v>
      </c>
      <c r="AF59" s="2">
        <f t="shared" si="1"/>
        <v>0.56856000000000018</v>
      </c>
      <c r="AG59" s="2">
        <f t="shared" si="2"/>
        <v>1.7939000000000001</v>
      </c>
      <c r="AH59" s="2"/>
      <c r="AI59" s="2"/>
      <c r="AJ59" s="2"/>
    </row>
    <row r="60" spans="1:36" x14ac:dyDescent="0.25">
      <c r="A60" s="1" t="s">
        <v>31</v>
      </c>
      <c r="B60" s="2" t="s">
        <v>90</v>
      </c>
      <c r="C60" s="2" t="str">
        <f>VLOOKUP(B60,[1]BLUP_All!B60:C358,2,FALSE)</f>
        <v>Inbred</v>
      </c>
      <c r="D60" s="4">
        <v>33.824100000000001</v>
      </c>
      <c r="E60" s="4">
        <v>3.5357699999999999</v>
      </c>
      <c r="F60" s="4">
        <v>2.4223699999999999</v>
      </c>
      <c r="G60" s="4">
        <v>61.180700000000002</v>
      </c>
      <c r="H60" s="4">
        <v>15.541700000000001</v>
      </c>
      <c r="I60" s="4">
        <v>30.703299999999999</v>
      </c>
      <c r="J60" s="4">
        <v>24.759899999999998</v>
      </c>
      <c r="K60" s="4">
        <v>19.335899999999999</v>
      </c>
      <c r="L60" s="4">
        <v>33.732100000000003</v>
      </c>
      <c r="M60" s="4">
        <v>48.605800000000002</v>
      </c>
      <c r="N60" s="4">
        <v>7.3016899999999998</v>
      </c>
      <c r="O60" s="4">
        <v>1.8258399999999999</v>
      </c>
      <c r="P60" s="4">
        <v>3.4696099999999999</v>
      </c>
      <c r="Q60" s="4">
        <v>5.3346799999999996</v>
      </c>
      <c r="R60" s="4">
        <v>0.88463700000000001</v>
      </c>
      <c r="S60" s="4">
        <v>60.783999999999999</v>
      </c>
      <c r="T60" s="4">
        <v>77.882800000000003</v>
      </c>
      <c r="U60" s="4">
        <v>39.211199999999998</v>
      </c>
      <c r="V60" s="4">
        <v>1.53559</v>
      </c>
      <c r="W60" s="4">
        <v>1.5187200000000001</v>
      </c>
      <c r="X60" s="4">
        <v>2.2417600000000002</v>
      </c>
      <c r="Y60" s="4">
        <v>2.2141000000000002</v>
      </c>
      <c r="Z60" s="4">
        <v>15.371600000000001</v>
      </c>
      <c r="AA60" s="4">
        <v>108.71</v>
      </c>
      <c r="AB60" s="2">
        <f t="shared" si="0"/>
        <v>0.30443299999999973</v>
      </c>
      <c r="AC60" s="4">
        <v>2.2349299999999999</v>
      </c>
      <c r="AD60" s="4">
        <v>232.59</v>
      </c>
      <c r="AE60" s="4">
        <v>2.2349299999999999</v>
      </c>
      <c r="AF60" s="2">
        <f t="shared" si="1"/>
        <v>0.30443299999999973</v>
      </c>
      <c r="AG60" s="2">
        <f t="shared" si="2"/>
        <v>2.0189120000000003</v>
      </c>
      <c r="AH60" s="2"/>
      <c r="AI60" s="2"/>
      <c r="AJ60" s="2"/>
    </row>
    <row r="61" spans="1:36" x14ac:dyDescent="0.25">
      <c r="A61" s="1" t="s">
        <v>31</v>
      </c>
      <c r="B61" s="2" t="s">
        <v>91</v>
      </c>
      <c r="C61" s="2" t="str">
        <f>VLOOKUP(B61,[1]BLUP_All!B61:C359,2,FALSE)</f>
        <v>Inbred</v>
      </c>
      <c r="D61" s="4">
        <v>35.828299999999999</v>
      </c>
      <c r="E61" s="4">
        <v>4.1564199999999998</v>
      </c>
      <c r="F61" s="4">
        <v>2.02684</v>
      </c>
      <c r="G61" s="4">
        <v>67.249899999999997</v>
      </c>
      <c r="H61" s="4">
        <v>18.889399999999998</v>
      </c>
      <c r="I61" s="4">
        <v>27.055900000000001</v>
      </c>
      <c r="J61" s="4">
        <v>29.895800000000001</v>
      </c>
      <c r="K61" s="4">
        <v>21.043500000000002</v>
      </c>
      <c r="L61" s="4">
        <v>35.585900000000002</v>
      </c>
      <c r="M61" s="4">
        <v>50.8977</v>
      </c>
      <c r="N61" s="4">
        <v>7.42218</v>
      </c>
      <c r="O61" s="4">
        <v>2.0498500000000002</v>
      </c>
      <c r="P61" s="4">
        <v>4.1356400000000004</v>
      </c>
      <c r="Q61" s="4">
        <v>6.27203</v>
      </c>
      <c r="R61" s="4">
        <v>1.0537799999999999</v>
      </c>
      <c r="S61" s="4">
        <v>57.148200000000003</v>
      </c>
      <c r="T61" s="4">
        <v>64.905500000000004</v>
      </c>
      <c r="U61" s="4">
        <v>42.885300000000001</v>
      </c>
      <c r="V61" s="4">
        <v>1.5373699999999999</v>
      </c>
      <c r="W61" s="4">
        <v>2.0547800000000001</v>
      </c>
      <c r="X61" s="4">
        <v>2.0494599999999998</v>
      </c>
      <c r="Y61" s="4">
        <v>1.85466</v>
      </c>
      <c r="Z61" s="4">
        <v>16.007400000000001</v>
      </c>
      <c r="AA61" s="4">
        <v>91.968800000000002</v>
      </c>
      <c r="AB61" s="2">
        <f t="shared" si="0"/>
        <v>0.53955149999999996</v>
      </c>
      <c r="AC61" s="4">
        <v>2.2385199999999998</v>
      </c>
      <c r="AD61" s="4">
        <v>204.69499999999999</v>
      </c>
      <c r="AE61" s="4">
        <v>2.2385199999999998</v>
      </c>
      <c r="AF61" s="2">
        <f t="shared" si="1"/>
        <v>0.53955149999999996</v>
      </c>
      <c r="AG61" s="2">
        <f t="shared" si="2"/>
        <v>1.8292259999999998</v>
      </c>
      <c r="AH61" s="2"/>
      <c r="AI61" s="2"/>
      <c r="AJ61" s="2"/>
    </row>
    <row r="62" spans="1:36" x14ac:dyDescent="0.25">
      <c r="A62" s="1" t="s">
        <v>31</v>
      </c>
      <c r="B62" s="2" t="s">
        <v>92</v>
      </c>
      <c r="C62" s="2" t="str">
        <f>VLOOKUP(B62,[1]BLUP_All!B62:C360,2,FALSE)</f>
        <v>Inbred</v>
      </c>
      <c r="D62" s="4">
        <v>33.763500000000001</v>
      </c>
      <c r="E62" s="4">
        <v>3.7469899999999998</v>
      </c>
      <c r="F62" s="4">
        <v>1.19381</v>
      </c>
      <c r="G62" s="4">
        <v>71.963300000000004</v>
      </c>
      <c r="H62" s="4">
        <v>19.718699999999998</v>
      </c>
      <c r="I62" s="4">
        <v>27.6981</v>
      </c>
      <c r="J62" s="4">
        <v>21.1174</v>
      </c>
      <c r="K62" s="4">
        <v>19.068999999999999</v>
      </c>
      <c r="L62" s="4">
        <v>33.742899999999999</v>
      </c>
      <c r="M62" s="4">
        <v>48.6282</v>
      </c>
      <c r="N62" s="4">
        <v>7.3665099999999999</v>
      </c>
      <c r="O62" s="4">
        <v>1.6323799999999999</v>
      </c>
      <c r="P62" s="4">
        <v>3.69285</v>
      </c>
      <c r="Q62" s="4">
        <v>5.9546900000000003</v>
      </c>
      <c r="R62" s="4">
        <v>1.0885199999999999</v>
      </c>
      <c r="S62" s="4">
        <v>61.9041</v>
      </c>
      <c r="T62" s="4">
        <v>76.299099999999996</v>
      </c>
      <c r="U62" s="4">
        <v>41.805500000000002</v>
      </c>
      <c r="V62" s="4">
        <v>1.5355099999999999</v>
      </c>
      <c r="W62" s="4">
        <v>1.08304</v>
      </c>
      <c r="X62" s="4">
        <v>1.15886</v>
      </c>
      <c r="Y62" s="4">
        <v>1.1819900000000001</v>
      </c>
      <c r="Z62" s="4">
        <v>17.6358</v>
      </c>
      <c r="AA62" s="4">
        <v>103.621</v>
      </c>
      <c r="AB62" s="2">
        <f t="shared" si="0"/>
        <v>0.35669720000000016</v>
      </c>
      <c r="AC62" s="4">
        <v>2.2417600000000002</v>
      </c>
      <c r="AD62" s="4">
        <v>227.11600000000001</v>
      </c>
      <c r="AE62" s="4">
        <v>2.2417600000000002</v>
      </c>
      <c r="AF62" s="2">
        <f t="shared" si="1"/>
        <v>0.35669720000000016</v>
      </c>
      <c r="AG62" s="2">
        <f t="shared" si="2"/>
        <v>1.9816888000000001</v>
      </c>
      <c r="AH62" s="2"/>
      <c r="AI62" s="2"/>
      <c r="AJ62" s="2"/>
    </row>
    <row r="63" spans="1:36" x14ac:dyDescent="0.25">
      <c r="A63" s="1" t="s">
        <v>31</v>
      </c>
      <c r="B63" s="2" t="s">
        <v>93</v>
      </c>
      <c r="C63" s="2" t="str">
        <f>VLOOKUP(B63,[1]BLUP_All!B63:C361,2,FALSE)</f>
        <v>Inbred</v>
      </c>
      <c r="D63" s="4">
        <v>39.538499999999999</v>
      </c>
      <c r="E63" s="4">
        <v>4.4238200000000001</v>
      </c>
      <c r="F63" s="4">
        <v>1.9590000000000001</v>
      </c>
      <c r="G63" s="4">
        <v>65.377700000000004</v>
      </c>
      <c r="H63" s="4">
        <v>18.360700000000001</v>
      </c>
      <c r="I63" s="4">
        <v>28.5457</v>
      </c>
      <c r="J63" s="4">
        <v>34.762</v>
      </c>
      <c r="K63" s="4">
        <v>22.699300000000001</v>
      </c>
      <c r="L63" s="4">
        <v>38.844499999999996</v>
      </c>
      <c r="M63" s="4">
        <v>56.819600000000001</v>
      </c>
      <c r="N63" s="4">
        <v>8.4091100000000001</v>
      </c>
      <c r="O63" s="4">
        <v>2.1897099999999998</v>
      </c>
      <c r="P63" s="4">
        <v>4.4152399999999998</v>
      </c>
      <c r="Q63" s="4">
        <v>6.6454399999999998</v>
      </c>
      <c r="R63" s="4">
        <v>1.10884</v>
      </c>
      <c r="S63" s="4">
        <v>64.619699999999995</v>
      </c>
      <c r="T63" s="4">
        <v>83.073599999999999</v>
      </c>
      <c r="U63" s="4">
        <v>43.870600000000003</v>
      </c>
      <c r="V63" s="4">
        <v>1.5369299999999999</v>
      </c>
      <c r="W63" s="4">
        <v>1.4650099999999999</v>
      </c>
      <c r="X63" s="4">
        <v>1.93814</v>
      </c>
      <c r="Y63" s="4">
        <v>1.9464600000000001</v>
      </c>
      <c r="Z63" s="4">
        <v>15.7677</v>
      </c>
      <c r="AA63" s="4">
        <v>110.785</v>
      </c>
      <c r="AB63" s="2">
        <f t="shared" si="0"/>
        <v>6.7868199999999934E-2</v>
      </c>
      <c r="AC63" s="4">
        <v>2.2461700000000002</v>
      </c>
      <c r="AD63" s="4">
        <v>262.44600000000003</v>
      </c>
      <c r="AE63" s="4">
        <v>2.2461700000000002</v>
      </c>
      <c r="AF63" s="2">
        <f t="shared" si="1"/>
        <v>6.7868199999999934E-2</v>
      </c>
      <c r="AG63" s="2">
        <f t="shared" si="2"/>
        <v>2.2219328000000003</v>
      </c>
      <c r="AH63" s="2"/>
      <c r="AI63" s="2"/>
      <c r="AJ63" s="2"/>
    </row>
    <row r="64" spans="1:36" x14ac:dyDescent="0.25">
      <c r="A64" s="1" t="s">
        <v>31</v>
      </c>
      <c r="B64" s="2" t="s">
        <v>94</v>
      </c>
      <c r="C64" s="2" t="str">
        <f>VLOOKUP(B64,[1]BLUP_All!B64:C362,2,FALSE)</f>
        <v>Inbred</v>
      </c>
      <c r="D64" s="4">
        <v>32.8279</v>
      </c>
      <c r="E64" s="4">
        <v>3.7679499999999999</v>
      </c>
      <c r="F64" s="4">
        <v>2.1222300000000001</v>
      </c>
      <c r="G64" s="4">
        <v>65.092399999999998</v>
      </c>
      <c r="H64" s="4">
        <v>18.347799999999999</v>
      </c>
      <c r="I64" s="4">
        <v>29.6875</v>
      </c>
      <c r="J64" s="4">
        <v>23.202200000000001</v>
      </c>
      <c r="K64" s="4">
        <v>18.549399999999999</v>
      </c>
      <c r="L64" s="4">
        <v>32.220500000000001</v>
      </c>
      <c r="M64" s="4">
        <v>48.176000000000002</v>
      </c>
      <c r="N64" s="4">
        <v>7.3842100000000004</v>
      </c>
      <c r="O64" s="4">
        <v>1.8428500000000001</v>
      </c>
      <c r="P64" s="4">
        <v>3.7887200000000001</v>
      </c>
      <c r="Q64" s="4">
        <v>5.7110700000000003</v>
      </c>
      <c r="R64" s="4">
        <v>0.97858999999999996</v>
      </c>
      <c r="S64" s="4">
        <v>67.907799999999995</v>
      </c>
      <c r="T64" s="4">
        <v>71.165400000000005</v>
      </c>
      <c r="U64" s="4">
        <v>44.417700000000004</v>
      </c>
      <c r="V64" s="4">
        <v>1.5366299999999999</v>
      </c>
      <c r="W64" s="4">
        <v>1.3799300000000001</v>
      </c>
      <c r="X64" s="4">
        <v>2.1635800000000001</v>
      </c>
      <c r="Y64" s="4">
        <v>2.1061800000000002</v>
      </c>
      <c r="Z64" s="4">
        <v>15.490600000000001</v>
      </c>
      <c r="AA64" s="4">
        <v>100.52800000000001</v>
      </c>
      <c r="AB64" s="2">
        <f t="shared" si="0"/>
        <v>-0.39270409999999956</v>
      </c>
      <c r="AC64" s="4">
        <v>2.2527300000000001</v>
      </c>
      <c r="AD64" s="4">
        <v>318.72699999999998</v>
      </c>
      <c r="AE64" s="4">
        <v>2.2527300000000001</v>
      </c>
      <c r="AF64" s="2">
        <f t="shared" si="1"/>
        <v>-0.39270409999999956</v>
      </c>
      <c r="AG64" s="2">
        <f t="shared" si="2"/>
        <v>2.6046435999999997</v>
      </c>
      <c r="AH64" s="2"/>
      <c r="AI64" s="2"/>
      <c r="AJ64" s="2"/>
    </row>
    <row r="65" spans="1:36" x14ac:dyDescent="0.25">
      <c r="A65" s="1" t="s">
        <v>31</v>
      </c>
      <c r="B65" s="2" t="s">
        <v>95</v>
      </c>
      <c r="C65" s="2" t="str">
        <f>VLOOKUP(B65,[1]BLUP_All!B65:C363,2,FALSE)</f>
        <v>Inbred</v>
      </c>
      <c r="D65" s="4">
        <v>36.300699999999999</v>
      </c>
      <c r="E65" s="4">
        <v>4.3707399999999996</v>
      </c>
      <c r="F65" s="4">
        <v>1.9397899999999999</v>
      </c>
      <c r="G65" s="4">
        <v>65.948300000000003</v>
      </c>
      <c r="H65" s="4">
        <v>19.677700000000002</v>
      </c>
      <c r="I65" s="4">
        <v>28.7468</v>
      </c>
      <c r="J65" s="4">
        <v>31.093299999999999</v>
      </c>
      <c r="K65" s="4">
        <v>21.770700000000001</v>
      </c>
      <c r="L65" s="4">
        <v>35.794499999999999</v>
      </c>
      <c r="M65" s="4">
        <v>51.308799999999998</v>
      </c>
      <c r="N65" s="4">
        <v>7.3662599999999996</v>
      </c>
      <c r="O65" s="4">
        <v>2.1218499999999998</v>
      </c>
      <c r="P65" s="4">
        <v>4.2950499999999998</v>
      </c>
      <c r="Q65" s="4">
        <v>6.6748099999999999</v>
      </c>
      <c r="R65" s="4">
        <v>1.13324</v>
      </c>
      <c r="S65" s="4">
        <v>58.574599999999997</v>
      </c>
      <c r="T65" s="4">
        <v>62.710500000000003</v>
      </c>
      <c r="U65" s="4">
        <v>44.845599999999997</v>
      </c>
      <c r="V65" s="4">
        <v>1.5360199999999999</v>
      </c>
      <c r="W65" s="4">
        <v>1.6810700000000001</v>
      </c>
      <c r="X65" s="4">
        <v>1.9534400000000001</v>
      </c>
      <c r="Y65" s="4">
        <v>1.9376500000000001</v>
      </c>
      <c r="Z65" s="4">
        <v>15.539</v>
      </c>
      <c r="AA65" s="4">
        <v>91.800700000000006</v>
      </c>
      <c r="AB65" s="2">
        <f t="shared" si="0"/>
        <v>0.25911919999999999</v>
      </c>
      <c r="AC65" s="4">
        <v>2.2550699999999999</v>
      </c>
      <c r="AD65" s="4">
        <v>240.476</v>
      </c>
      <c r="AE65" s="4">
        <v>2.2550699999999999</v>
      </c>
      <c r="AF65" s="2">
        <f t="shared" si="1"/>
        <v>0.25911919999999999</v>
      </c>
      <c r="AG65" s="2">
        <f t="shared" si="2"/>
        <v>2.0725368</v>
      </c>
      <c r="AH65" s="2"/>
      <c r="AI65" s="2"/>
      <c r="AJ65" s="2"/>
    </row>
    <row r="66" spans="1:36" x14ac:dyDescent="0.25">
      <c r="A66" s="1" t="s">
        <v>31</v>
      </c>
      <c r="B66" s="2" t="s">
        <v>96</v>
      </c>
      <c r="C66" s="2" t="str">
        <f>VLOOKUP(B66,[1]BLUP_All!B66:C364,2,FALSE)</f>
        <v>Inbred</v>
      </c>
      <c r="D66" s="4">
        <v>35.451099999999997</v>
      </c>
      <c r="E66" s="4">
        <v>4.0044700000000004</v>
      </c>
      <c r="F66" s="4">
        <v>1.9187099999999999</v>
      </c>
      <c r="G66" s="4">
        <v>63.296399999999998</v>
      </c>
      <c r="H66" s="4">
        <v>18.068200000000001</v>
      </c>
      <c r="I66" s="4">
        <v>27.007300000000001</v>
      </c>
      <c r="J66" s="4">
        <v>30.403700000000001</v>
      </c>
      <c r="K66" s="4">
        <v>22.355499999999999</v>
      </c>
      <c r="L66" s="4">
        <v>34.992100000000001</v>
      </c>
      <c r="M66" s="4">
        <v>49.115400000000001</v>
      </c>
      <c r="N66" s="4">
        <v>6.7561600000000004</v>
      </c>
      <c r="O66" s="4">
        <v>2.0773600000000001</v>
      </c>
      <c r="P66" s="4">
        <v>3.98882</v>
      </c>
      <c r="Q66" s="4">
        <v>5.9459900000000001</v>
      </c>
      <c r="R66" s="4">
        <v>0.966337</v>
      </c>
      <c r="S66" s="4">
        <v>52.429600000000001</v>
      </c>
      <c r="T66" s="4">
        <v>60.979300000000002</v>
      </c>
      <c r="U66" s="4">
        <v>44.2181</v>
      </c>
      <c r="V66" s="4">
        <v>1.5360499999999999</v>
      </c>
      <c r="W66" s="4">
        <v>1.4282600000000001</v>
      </c>
      <c r="X66" s="4">
        <v>1.94333</v>
      </c>
      <c r="Y66" s="4">
        <v>1.9571799999999999</v>
      </c>
      <c r="Z66" s="4">
        <v>14.621700000000001</v>
      </c>
      <c r="AA66" s="4">
        <v>87.663399999999996</v>
      </c>
      <c r="AB66" s="2">
        <f t="shared" si="0"/>
        <v>0.55626230000000021</v>
      </c>
      <c r="AC66" s="4">
        <v>2.2629000000000001</v>
      </c>
      <c r="AD66" s="4">
        <v>205.619</v>
      </c>
      <c r="AE66" s="4">
        <v>2.2629000000000001</v>
      </c>
      <c r="AF66" s="2">
        <f t="shared" si="1"/>
        <v>0.55626230000000021</v>
      </c>
      <c r="AG66" s="2">
        <f t="shared" si="2"/>
        <v>1.8355092</v>
      </c>
      <c r="AH66" s="2"/>
      <c r="AI66" s="2"/>
      <c r="AJ66" s="2"/>
    </row>
    <row r="67" spans="1:36" x14ac:dyDescent="0.25">
      <c r="A67" s="1" t="s">
        <v>31</v>
      </c>
      <c r="B67" s="2" t="s">
        <v>97</v>
      </c>
      <c r="C67" s="2" t="str">
        <f>VLOOKUP(B67,[1]BLUP_All!B67:C365,2,FALSE)</f>
        <v>Inbred</v>
      </c>
      <c r="D67" s="4">
        <v>34.614899999999999</v>
      </c>
      <c r="E67" s="4">
        <v>3.9555099999999999</v>
      </c>
      <c r="F67" s="4">
        <v>1.7798099999999999</v>
      </c>
      <c r="G67" s="4">
        <v>66.070800000000006</v>
      </c>
      <c r="H67" s="4">
        <v>16.98</v>
      </c>
      <c r="I67" s="4">
        <v>28.7151</v>
      </c>
      <c r="J67" s="4">
        <v>26.334900000000001</v>
      </c>
      <c r="K67" s="4">
        <v>20.2254</v>
      </c>
      <c r="L67" s="4">
        <v>33.991900000000001</v>
      </c>
      <c r="M67" s="4">
        <v>49.699100000000001</v>
      </c>
      <c r="N67" s="4">
        <v>7.3464299999999998</v>
      </c>
      <c r="O67" s="4">
        <v>1.8693500000000001</v>
      </c>
      <c r="P67" s="4">
        <v>4.0422000000000002</v>
      </c>
      <c r="Q67" s="4">
        <v>5.9636100000000001</v>
      </c>
      <c r="R67" s="4">
        <v>1.0268900000000001</v>
      </c>
      <c r="S67" s="4">
        <v>62.063400000000001</v>
      </c>
      <c r="T67" s="4">
        <v>73.265199999999993</v>
      </c>
      <c r="U67" s="4">
        <v>46.824599999999997</v>
      </c>
      <c r="V67" s="4">
        <v>1.53538</v>
      </c>
      <c r="W67" s="4">
        <v>1.6291599999999999</v>
      </c>
      <c r="X67" s="4">
        <v>1.78207</v>
      </c>
      <c r="Y67" s="4">
        <v>1.67872</v>
      </c>
      <c r="Z67" s="4">
        <v>14.573700000000001</v>
      </c>
      <c r="AA67" s="4">
        <v>101.61499999999999</v>
      </c>
      <c r="AB67" s="2">
        <f t="shared" ref="AB67:AB96" si="3">AF67</f>
        <v>0.38534440000000014</v>
      </c>
      <c r="AC67" s="4">
        <v>2.2647300000000001</v>
      </c>
      <c r="AD67" s="4">
        <v>226.43199999999999</v>
      </c>
      <c r="AE67" s="4">
        <v>2.2647300000000001</v>
      </c>
      <c r="AF67" s="2">
        <f t="shared" ref="AF67:AF96" si="4">AE67-AD67*0.0083</f>
        <v>0.38534440000000014</v>
      </c>
      <c r="AG67" s="2">
        <f t="shared" ref="AG67:AG96" si="5">AD67*0.0068+0.4373</f>
        <v>1.9770375999999998</v>
      </c>
      <c r="AH67" s="2"/>
      <c r="AI67" s="2"/>
      <c r="AJ67" s="2"/>
    </row>
    <row r="68" spans="1:36" x14ac:dyDescent="0.25">
      <c r="A68" s="1" t="s">
        <v>31</v>
      </c>
      <c r="B68" s="2" t="s">
        <v>98</v>
      </c>
      <c r="C68" s="2" t="str">
        <f>VLOOKUP(B68,[1]BLUP_All!B68:C366,2,FALSE)</f>
        <v>Inbred</v>
      </c>
      <c r="D68" s="4">
        <v>33.076099999999997</v>
      </c>
      <c r="E68" s="4">
        <v>3.7771300000000001</v>
      </c>
      <c r="F68" s="4">
        <v>0.89013600000000004</v>
      </c>
      <c r="G68" s="4">
        <v>67.550600000000003</v>
      </c>
      <c r="H68" s="4">
        <v>17.887899999999998</v>
      </c>
      <c r="I68" s="4">
        <v>31.380400000000002</v>
      </c>
      <c r="J68" s="4">
        <v>19.158300000000001</v>
      </c>
      <c r="K68" s="4">
        <v>15.8811</v>
      </c>
      <c r="L68" s="4">
        <v>31.657</v>
      </c>
      <c r="M68" s="4">
        <v>51.894199999999998</v>
      </c>
      <c r="N68" s="4">
        <v>8.80213</v>
      </c>
      <c r="O68" s="4">
        <v>1.7016899999999999</v>
      </c>
      <c r="P68" s="4">
        <v>3.6623600000000001</v>
      </c>
      <c r="Q68" s="4">
        <v>6.0052899999999996</v>
      </c>
      <c r="R68" s="4">
        <v>1.08257</v>
      </c>
      <c r="S68" s="4">
        <v>79.405900000000003</v>
      </c>
      <c r="T68" s="4">
        <v>80.845699999999994</v>
      </c>
      <c r="U68" s="4">
        <v>43.944299999999998</v>
      </c>
      <c r="V68" s="4">
        <v>1.53531</v>
      </c>
      <c r="W68" s="4">
        <v>0.49374800000000002</v>
      </c>
      <c r="X68" s="4">
        <v>0.82464000000000004</v>
      </c>
      <c r="Y68" s="4">
        <v>0.65373000000000003</v>
      </c>
      <c r="Z68" s="4">
        <v>16.339600000000001</v>
      </c>
      <c r="AA68" s="4">
        <v>112.60599999999999</v>
      </c>
      <c r="AB68" s="2">
        <f t="shared" si="3"/>
        <v>0.56850800000000001</v>
      </c>
      <c r="AC68" s="4">
        <v>2.2678500000000001</v>
      </c>
      <c r="AD68" s="4">
        <v>204.74</v>
      </c>
      <c r="AE68" s="4">
        <v>2.2678500000000001</v>
      </c>
      <c r="AF68" s="2">
        <f t="shared" si="4"/>
        <v>0.56850800000000001</v>
      </c>
      <c r="AG68" s="2">
        <f t="shared" si="5"/>
        <v>1.8295319999999999</v>
      </c>
      <c r="AH68" s="2"/>
      <c r="AI68" s="2"/>
      <c r="AJ68" s="2"/>
    </row>
    <row r="69" spans="1:36" x14ac:dyDescent="0.25">
      <c r="A69" s="1" t="s">
        <v>31</v>
      </c>
      <c r="B69" s="2" t="s">
        <v>99</v>
      </c>
      <c r="C69" s="2" t="str">
        <f>VLOOKUP(B69,[1]BLUP_All!B69:C367,2,FALSE)</f>
        <v>Inbred</v>
      </c>
      <c r="D69" s="4">
        <v>32.314599999999999</v>
      </c>
      <c r="E69" s="4">
        <v>3.53837</v>
      </c>
      <c r="F69" s="4">
        <v>3.2448999999999999</v>
      </c>
      <c r="G69" s="4">
        <v>64.906000000000006</v>
      </c>
      <c r="H69" s="4">
        <v>15.009399999999999</v>
      </c>
      <c r="I69" s="4">
        <v>24.998699999999999</v>
      </c>
      <c r="J69" s="4">
        <v>22.489599999999999</v>
      </c>
      <c r="K69" s="4">
        <v>17.8261</v>
      </c>
      <c r="L69" s="4">
        <v>31.553599999999999</v>
      </c>
      <c r="M69" s="4">
        <v>47.860599999999998</v>
      </c>
      <c r="N69" s="4">
        <v>7.4618399999999996</v>
      </c>
      <c r="O69" s="4">
        <v>1.80549</v>
      </c>
      <c r="P69" s="4">
        <v>3.5861800000000001</v>
      </c>
      <c r="Q69" s="4">
        <v>5.23895</v>
      </c>
      <c r="R69" s="4">
        <v>0.86621000000000004</v>
      </c>
      <c r="S69" s="4">
        <v>76.858999999999995</v>
      </c>
      <c r="T69" s="4">
        <v>91.529899999999998</v>
      </c>
      <c r="U69" s="4">
        <v>44.261099999999999</v>
      </c>
      <c r="V69" s="4">
        <v>1.5366599999999999</v>
      </c>
      <c r="W69" s="4">
        <v>2.2606600000000001</v>
      </c>
      <c r="X69" s="4">
        <v>3.6038199999999998</v>
      </c>
      <c r="Y69" s="4">
        <v>3.2507700000000002</v>
      </c>
      <c r="Z69" s="4">
        <v>15.206</v>
      </c>
      <c r="AA69" s="4">
        <v>115.887</v>
      </c>
      <c r="AB69" s="2">
        <f t="shared" si="3"/>
        <v>-9.0739600000000475E-2</v>
      </c>
      <c r="AC69" s="4">
        <v>2.2881399999999998</v>
      </c>
      <c r="AD69" s="4">
        <v>286.61200000000002</v>
      </c>
      <c r="AE69" s="4">
        <v>2.2881399999999998</v>
      </c>
      <c r="AF69" s="2">
        <f t="shared" si="4"/>
        <v>-9.0739600000000475E-2</v>
      </c>
      <c r="AG69" s="2">
        <f t="shared" si="5"/>
        <v>2.3862616000000001</v>
      </c>
      <c r="AH69" s="2"/>
      <c r="AI69" s="2"/>
      <c r="AJ69" s="2"/>
    </row>
    <row r="70" spans="1:36" x14ac:dyDescent="0.25">
      <c r="A70" s="1" t="s">
        <v>31</v>
      </c>
      <c r="B70" s="2" t="s">
        <v>100</v>
      </c>
      <c r="C70" s="2" t="str">
        <f>VLOOKUP(B70,[1]BLUP_All!B70:C368,2,FALSE)</f>
        <v>Inbred</v>
      </c>
      <c r="D70" s="4">
        <v>32.485799999999998</v>
      </c>
      <c r="E70" s="4">
        <v>3.7743600000000002</v>
      </c>
      <c r="F70" s="4">
        <v>1.9113100000000001</v>
      </c>
      <c r="G70" s="4">
        <v>61.981200000000001</v>
      </c>
      <c r="H70" s="4">
        <v>16.9817</v>
      </c>
      <c r="I70" s="4">
        <v>23.4099</v>
      </c>
      <c r="J70" s="4">
        <v>21.869700000000002</v>
      </c>
      <c r="K70" s="4">
        <v>17.787600000000001</v>
      </c>
      <c r="L70" s="4">
        <v>32.098999999999997</v>
      </c>
      <c r="M70" s="4">
        <v>47.850499999999997</v>
      </c>
      <c r="N70" s="4">
        <v>7.4785500000000003</v>
      </c>
      <c r="O70" s="4">
        <v>1.7821800000000001</v>
      </c>
      <c r="P70" s="4">
        <v>3.6985999999999999</v>
      </c>
      <c r="Q70" s="4">
        <v>5.8687500000000004</v>
      </c>
      <c r="R70" s="4">
        <v>1.02749</v>
      </c>
      <c r="S70" s="4">
        <v>68.695400000000006</v>
      </c>
      <c r="T70" s="4">
        <v>71.1374</v>
      </c>
      <c r="U70" s="4">
        <v>43.019199999999998</v>
      </c>
      <c r="V70" s="4">
        <v>1.5367</v>
      </c>
      <c r="W70" s="4">
        <v>1.6352599999999999</v>
      </c>
      <c r="X70" s="4">
        <v>1.9048799999999999</v>
      </c>
      <c r="Y70" s="4">
        <v>1.9033199999999999</v>
      </c>
      <c r="Z70" s="4">
        <v>14.591900000000001</v>
      </c>
      <c r="AA70" s="4">
        <v>93.516099999999994</v>
      </c>
      <c r="AB70" s="2">
        <f t="shared" si="3"/>
        <v>0.26175740000000003</v>
      </c>
      <c r="AC70" s="4">
        <v>2.3477299999999999</v>
      </c>
      <c r="AD70" s="4">
        <v>251.322</v>
      </c>
      <c r="AE70" s="4">
        <v>2.3477299999999999</v>
      </c>
      <c r="AF70" s="2">
        <f t="shared" si="4"/>
        <v>0.26175740000000003</v>
      </c>
      <c r="AG70" s="2">
        <f t="shared" si="5"/>
        <v>2.1462896000000002</v>
      </c>
      <c r="AH70" s="2"/>
      <c r="AI70" s="2"/>
      <c r="AJ70" s="2"/>
    </row>
    <row r="71" spans="1:36" x14ac:dyDescent="0.25">
      <c r="A71" s="1" t="s">
        <v>31</v>
      </c>
      <c r="B71" s="2" t="s">
        <v>101</v>
      </c>
      <c r="C71" s="2" t="str">
        <f>VLOOKUP(B71,[1]BLUP_All!B71:C369,2,FALSE)</f>
        <v>Inbred</v>
      </c>
      <c r="D71" s="4">
        <v>37.334899999999998</v>
      </c>
      <c r="E71" s="4">
        <v>4.5126299999999997</v>
      </c>
      <c r="F71" s="4">
        <v>1.3427100000000001</v>
      </c>
      <c r="G71" s="4">
        <v>65.546899999999994</v>
      </c>
      <c r="H71" s="4">
        <v>19.722999999999999</v>
      </c>
      <c r="I71" s="4">
        <v>34.441699999999997</v>
      </c>
      <c r="J71" s="4">
        <v>32.835299999999997</v>
      </c>
      <c r="K71" s="4">
        <v>22.1096</v>
      </c>
      <c r="L71" s="4">
        <v>36.706099999999999</v>
      </c>
      <c r="M71" s="4">
        <v>53.040900000000001</v>
      </c>
      <c r="N71" s="4">
        <v>7.6723400000000002</v>
      </c>
      <c r="O71" s="4">
        <v>2.1802899999999998</v>
      </c>
      <c r="P71" s="4">
        <v>4.4268999999999998</v>
      </c>
      <c r="Q71" s="4">
        <v>6.9149599999999998</v>
      </c>
      <c r="R71" s="4">
        <v>1.17557</v>
      </c>
      <c r="S71" s="4">
        <v>63.5777</v>
      </c>
      <c r="T71" s="4">
        <v>64.955699999999993</v>
      </c>
      <c r="U71" s="4">
        <v>44.0655</v>
      </c>
      <c r="V71" s="4">
        <v>1.53657</v>
      </c>
      <c r="W71" s="4">
        <v>1.1030199999999999</v>
      </c>
      <c r="X71" s="4">
        <v>1.30166</v>
      </c>
      <c r="Y71" s="4">
        <v>1.3227599999999999</v>
      </c>
      <c r="Z71" s="4">
        <v>16.056699999999999</v>
      </c>
      <c r="AA71" s="4">
        <v>99.585300000000004</v>
      </c>
      <c r="AB71" s="2">
        <f t="shared" si="3"/>
        <v>0.69626270000000012</v>
      </c>
      <c r="AC71" s="4">
        <v>2.3631600000000001</v>
      </c>
      <c r="AD71" s="4">
        <v>200.83099999999999</v>
      </c>
      <c r="AE71" s="4">
        <v>2.3631600000000001</v>
      </c>
      <c r="AF71" s="2">
        <f t="shared" si="4"/>
        <v>0.69626270000000012</v>
      </c>
      <c r="AG71" s="2">
        <f t="shared" si="5"/>
        <v>1.8029507999999999</v>
      </c>
      <c r="AH71" s="2"/>
      <c r="AI71" s="2"/>
      <c r="AJ71" s="2"/>
    </row>
    <row r="72" spans="1:36" x14ac:dyDescent="0.25">
      <c r="A72" s="1" t="s">
        <v>31</v>
      </c>
      <c r="B72" s="2" t="s">
        <v>102</v>
      </c>
      <c r="C72" s="2" t="str">
        <f>VLOOKUP(B72,[1]BLUP_All!B72:C370,2,FALSE)</f>
        <v>Inbred</v>
      </c>
      <c r="D72" s="4">
        <v>35.177100000000003</v>
      </c>
      <c r="E72" s="4">
        <v>3.6723400000000002</v>
      </c>
      <c r="F72" s="4">
        <v>2.7074699999999998</v>
      </c>
      <c r="G72" s="4">
        <v>72.235100000000003</v>
      </c>
      <c r="H72" s="4">
        <v>16.618200000000002</v>
      </c>
      <c r="I72" s="4">
        <v>27.516200000000001</v>
      </c>
      <c r="J72" s="4">
        <v>24.151599999999998</v>
      </c>
      <c r="K72" s="4">
        <v>20.99</v>
      </c>
      <c r="L72" s="4">
        <v>34.308900000000001</v>
      </c>
      <c r="M72" s="4">
        <v>50.373199999999997</v>
      </c>
      <c r="N72" s="4">
        <v>7.3291700000000004</v>
      </c>
      <c r="O72" s="4">
        <v>1.71638</v>
      </c>
      <c r="P72" s="4">
        <v>3.7953700000000001</v>
      </c>
      <c r="Q72" s="4">
        <v>5.52942</v>
      </c>
      <c r="R72" s="4">
        <v>0.96261799999999997</v>
      </c>
      <c r="S72" s="4">
        <v>220.56</v>
      </c>
      <c r="T72" s="4">
        <v>234.74600000000001</v>
      </c>
      <c r="U72" s="4">
        <v>40.569499999999998</v>
      </c>
      <c r="V72" s="4">
        <v>1.5376300000000001</v>
      </c>
      <c r="W72" s="4">
        <v>2.2671000000000001</v>
      </c>
      <c r="X72" s="4">
        <v>2.7564000000000002</v>
      </c>
      <c r="Y72" s="4">
        <v>2.4895299999999998</v>
      </c>
      <c r="Z72" s="4">
        <v>18.323799999999999</v>
      </c>
      <c r="AA72" s="4">
        <v>261.75799999999998</v>
      </c>
      <c r="AB72" s="2">
        <f t="shared" si="3"/>
        <v>7.4373599999999929E-2</v>
      </c>
      <c r="AC72" s="4">
        <v>2.3793500000000001</v>
      </c>
      <c r="AD72" s="4">
        <v>277.70800000000003</v>
      </c>
      <c r="AE72" s="4">
        <v>2.3793500000000001</v>
      </c>
      <c r="AF72" s="2">
        <f t="shared" si="4"/>
        <v>7.4373599999999929E-2</v>
      </c>
      <c r="AG72" s="2">
        <f t="shared" si="5"/>
        <v>2.3257143999999998</v>
      </c>
      <c r="AH72" s="2"/>
      <c r="AI72" s="2"/>
      <c r="AJ72" s="2"/>
    </row>
    <row r="73" spans="1:36" x14ac:dyDescent="0.25">
      <c r="A73" s="1" t="s">
        <v>31</v>
      </c>
      <c r="B73" s="2" t="s">
        <v>103</v>
      </c>
      <c r="C73" s="2" t="str">
        <f>VLOOKUP(B73,[1]BLUP_All!B73:C371,2,FALSE)</f>
        <v>Inbred</v>
      </c>
      <c r="D73" s="4">
        <v>37.684899999999999</v>
      </c>
      <c r="E73" s="4">
        <v>4.2519600000000004</v>
      </c>
      <c r="F73" s="4">
        <v>2.21502</v>
      </c>
      <c r="G73" s="4">
        <v>72.997299999999996</v>
      </c>
      <c r="H73" s="4">
        <v>17.945599999999999</v>
      </c>
      <c r="I73" s="4">
        <v>27.124600000000001</v>
      </c>
      <c r="J73" s="4">
        <v>29.205400000000001</v>
      </c>
      <c r="K73" s="4">
        <v>22.768999999999998</v>
      </c>
      <c r="L73" s="4">
        <v>37.264299999999999</v>
      </c>
      <c r="M73" s="4">
        <v>52.985999999999997</v>
      </c>
      <c r="N73" s="4">
        <v>7.5469600000000003</v>
      </c>
      <c r="O73" s="4">
        <v>1.8830100000000001</v>
      </c>
      <c r="P73" s="4">
        <v>4.0999600000000003</v>
      </c>
      <c r="Q73" s="4">
        <v>6.7918599999999998</v>
      </c>
      <c r="R73" s="4">
        <v>1.2273799999999999</v>
      </c>
      <c r="S73" s="4">
        <v>130.91900000000001</v>
      </c>
      <c r="T73" s="4">
        <v>104.88</v>
      </c>
      <c r="U73" s="4">
        <v>42.473399999999998</v>
      </c>
      <c r="V73" s="4">
        <v>1.53379</v>
      </c>
      <c r="W73" s="4">
        <v>1.4964599999999999</v>
      </c>
      <c r="X73" s="4">
        <v>2.2244100000000002</v>
      </c>
      <c r="Y73" s="4">
        <v>2.1973799999999999</v>
      </c>
      <c r="Z73" s="4">
        <v>17.007400000000001</v>
      </c>
      <c r="AA73" s="4">
        <v>131.19499999999999</v>
      </c>
      <c r="AB73" s="2">
        <f t="shared" si="3"/>
        <v>0.64057330000000001</v>
      </c>
      <c r="AC73" s="4">
        <v>2.3798300000000001</v>
      </c>
      <c r="AD73" s="4">
        <v>209.54900000000001</v>
      </c>
      <c r="AE73" s="4">
        <v>2.3798300000000001</v>
      </c>
      <c r="AF73" s="2">
        <f t="shared" si="4"/>
        <v>0.64057330000000001</v>
      </c>
      <c r="AG73" s="2">
        <f t="shared" si="5"/>
        <v>1.8622331999999999</v>
      </c>
      <c r="AH73" s="2"/>
      <c r="AI73" s="2"/>
      <c r="AJ73" s="2"/>
    </row>
    <row r="74" spans="1:36" x14ac:dyDescent="0.25">
      <c r="A74" s="1" t="s">
        <v>31</v>
      </c>
      <c r="B74" s="2" t="s">
        <v>104</v>
      </c>
      <c r="C74" s="2" t="str">
        <f>VLOOKUP(B74,[1]BLUP_All!B74:C372,2,FALSE)</f>
        <v>Inbred</v>
      </c>
      <c r="D74" s="4">
        <v>36.647100000000002</v>
      </c>
      <c r="E74" s="4">
        <v>4.3064600000000004</v>
      </c>
      <c r="F74" s="4">
        <v>2.8603000000000001</v>
      </c>
      <c r="G74" s="4">
        <v>60.761000000000003</v>
      </c>
      <c r="H74" s="4">
        <v>18.236599999999999</v>
      </c>
      <c r="I74" s="4">
        <v>25.785599999999999</v>
      </c>
      <c r="J74" s="4">
        <v>37.709200000000003</v>
      </c>
      <c r="K74" s="4">
        <v>23.8293</v>
      </c>
      <c r="L74" s="4">
        <v>36.4726</v>
      </c>
      <c r="M74" s="4">
        <v>49.706899999999997</v>
      </c>
      <c r="N74" s="4">
        <v>6.5788700000000002</v>
      </c>
      <c r="O74" s="4">
        <v>2.3196500000000002</v>
      </c>
      <c r="P74" s="4">
        <v>4.2845500000000003</v>
      </c>
      <c r="Q74" s="4">
        <v>6.2869700000000002</v>
      </c>
      <c r="R74" s="4">
        <v>0.98553199999999996</v>
      </c>
      <c r="S74" s="4">
        <v>58.953400000000002</v>
      </c>
      <c r="T74" s="4">
        <v>62.309699999999999</v>
      </c>
      <c r="U74" s="4">
        <v>41.545499999999997</v>
      </c>
      <c r="V74" s="4">
        <v>1.53705</v>
      </c>
      <c r="W74" s="4">
        <v>2.4183500000000002</v>
      </c>
      <c r="X74" s="4">
        <v>2.90225</v>
      </c>
      <c r="Y74" s="4">
        <v>2.9925799999999998</v>
      </c>
      <c r="Z74" s="4">
        <v>15.0609</v>
      </c>
      <c r="AA74" s="4">
        <v>87.034199999999998</v>
      </c>
      <c r="AB74" s="2">
        <f t="shared" si="3"/>
        <v>0.22599120000000017</v>
      </c>
      <c r="AC74" s="4">
        <v>2.4498600000000001</v>
      </c>
      <c r="AD74" s="4">
        <v>267.93599999999998</v>
      </c>
      <c r="AE74" s="4">
        <v>2.4498600000000001</v>
      </c>
      <c r="AF74" s="2">
        <f t="shared" si="4"/>
        <v>0.22599120000000017</v>
      </c>
      <c r="AG74" s="2">
        <f t="shared" si="5"/>
        <v>2.2592647999999995</v>
      </c>
      <c r="AH74" s="2"/>
      <c r="AI74" s="2"/>
      <c r="AJ74" s="2"/>
    </row>
    <row r="75" spans="1:36" x14ac:dyDescent="0.25">
      <c r="A75" s="1" t="s">
        <v>31</v>
      </c>
      <c r="B75" s="2" t="s">
        <v>105</v>
      </c>
      <c r="C75" s="2" t="str">
        <f>VLOOKUP(B75,[1]BLUP_All!B75:C373,2,FALSE)</f>
        <v>Inbred</v>
      </c>
      <c r="D75" s="4">
        <v>34.230699999999999</v>
      </c>
      <c r="E75" s="4">
        <v>3.7668300000000001</v>
      </c>
      <c r="F75" s="4">
        <v>1.54051</v>
      </c>
      <c r="G75" s="4">
        <v>64.937200000000004</v>
      </c>
      <c r="H75" s="4">
        <v>19.7011</v>
      </c>
      <c r="I75" s="4">
        <v>28.308299999999999</v>
      </c>
      <c r="J75" s="4">
        <v>29.8687</v>
      </c>
      <c r="K75" s="4">
        <v>21.528600000000001</v>
      </c>
      <c r="L75" s="4">
        <v>34.264299999999999</v>
      </c>
      <c r="M75" s="4">
        <v>47.204700000000003</v>
      </c>
      <c r="N75" s="4">
        <v>6.5237100000000003</v>
      </c>
      <c r="O75" s="4">
        <v>2.00013</v>
      </c>
      <c r="P75" s="4">
        <v>3.70648</v>
      </c>
      <c r="Q75" s="4">
        <v>5.59544</v>
      </c>
      <c r="R75" s="4">
        <v>0.90204600000000001</v>
      </c>
      <c r="S75" s="4">
        <v>57.818800000000003</v>
      </c>
      <c r="T75" s="4">
        <v>58.680500000000002</v>
      </c>
      <c r="U75" s="4">
        <v>39.704599999999999</v>
      </c>
      <c r="V75" s="4">
        <v>1.5357400000000001</v>
      </c>
      <c r="W75" s="4">
        <v>1.1675500000000001</v>
      </c>
      <c r="X75" s="4">
        <v>1.5216000000000001</v>
      </c>
      <c r="Y75" s="4">
        <v>1.50614</v>
      </c>
      <c r="Z75" s="4">
        <v>16.472899999999999</v>
      </c>
      <c r="AA75" s="4">
        <v>87.297600000000003</v>
      </c>
      <c r="AB75" s="2">
        <f t="shared" si="3"/>
        <v>0.52945140000000013</v>
      </c>
      <c r="AC75" s="4">
        <v>2.5342500000000001</v>
      </c>
      <c r="AD75" s="4">
        <v>241.542</v>
      </c>
      <c r="AE75" s="4">
        <v>2.5342500000000001</v>
      </c>
      <c r="AF75" s="2">
        <f t="shared" si="4"/>
        <v>0.52945140000000013</v>
      </c>
      <c r="AG75" s="2">
        <f t="shared" si="5"/>
        <v>2.0797856000000001</v>
      </c>
      <c r="AH75" s="2"/>
      <c r="AI75" s="2"/>
      <c r="AJ75" s="2"/>
    </row>
    <row r="76" spans="1:36" x14ac:dyDescent="0.25">
      <c r="A76" s="1" t="s">
        <v>31</v>
      </c>
      <c r="B76" s="2" t="s">
        <v>106</v>
      </c>
      <c r="C76" s="2" t="str">
        <f>VLOOKUP(B76,[1]BLUP_All!B76:C374,2,FALSE)</f>
        <v>Inbred</v>
      </c>
      <c r="D76" s="4">
        <v>37.6462</v>
      </c>
      <c r="E76" s="4">
        <v>4.3251999999999997</v>
      </c>
      <c r="F76" s="4">
        <v>1.7182599999999999</v>
      </c>
      <c r="G76" s="4">
        <v>63.633400000000002</v>
      </c>
      <c r="H76" s="4">
        <v>17.624400000000001</v>
      </c>
      <c r="I76" s="4">
        <v>22.359300000000001</v>
      </c>
      <c r="J76" s="4">
        <v>31.08</v>
      </c>
      <c r="K76" s="4">
        <v>21.518899999999999</v>
      </c>
      <c r="L76" s="4">
        <v>37.825899999999997</v>
      </c>
      <c r="M76" s="4">
        <v>53.429499999999997</v>
      </c>
      <c r="N76" s="4">
        <v>7.9101699999999999</v>
      </c>
      <c r="O76" s="4">
        <v>2.0693000000000001</v>
      </c>
      <c r="P76" s="4">
        <v>4.2459899999999999</v>
      </c>
      <c r="Q76" s="4">
        <v>6.6516999999999999</v>
      </c>
      <c r="R76" s="4">
        <v>1.1427799999999999</v>
      </c>
      <c r="S76" s="4">
        <v>55.482100000000003</v>
      </c>
      <c r="T76" s="4">
        <v>48.263500000000001</v>
      </c>
      <c r="U76" s="4">
        <v>45.362699999999997</v>
      </c>
      <c r="V76" s="4">
        <v>1.53752</v>
      </c>
      <c r="W76" s="4">
        <v>1.33403</v>
      </c>
      <c r="X76" s="4">
        <v>1.65306</v>
      </c>
      <c r="Y76" s="4">
        <v>1.39802</v>
      </c>
      <c r="Z76" s="4">
        <v>15.5185</v>
      </c>
      <c r="AA76" s="4">
        <v>69.440899999999999</v>
      </c>
      <c r="AB76" s="2">
        <f t="shared" si="3"/>
        <v>0.20378879999999988</v>
      </c>
      <c r="AC76" s="4">
        <v>2.5465800000000001</v>
      </c>
      <c r="AD76" s="4">
        <v>282.26400000000001</v>
      </c>
      <c r="AE76" s="4">
        <v>2.5465800000000001</v>
      </c>
      <c r="AF76" s="2">
        <f t="shared" si="4"/>
        <v>0.20378879999999988</v>
      </c>
      <c r="AG76" s="2">
        <f t="shared" si="5"/>
        <v>2.3566951999999999</v>
      </c>
      <c r="AH76" s="2"/>
      <c r="AI76" s="2"/>
      <c r="AJ76" s="2"/>
    </row>
    <row r="77" spans="1:36" x14ac:dyDescent="0.25">
      <c r="A77" s="1" t="s">
        <v>31</v>
      </c>
      <c r="B77" s="2" t="s">
        <v>107</v>
      </c>
      <c r="C77" s="2" t="str">
        <f>VLOOKUP(B77,[1]BLUP_All!B77:C375,2,FALSE)</f>
        <v>Inbred</v>
      </c>
      <c r="D77" s="4">
        <v>39.110799999999998</v>
      </c>
      <c r="E77" s="4">
        <v>4.4721399999999996</v>
      </c>
      <c r="F77" s="4">
        <v>1.8048299999999999</v>
      </c>
      <c r="G77" s="4">
        <v>66.536100000000005</v>
      </c>
      <c r="H77" s="4">
        <v>20.177199999999999</v>
      </c>
      <c r="I77" s="4">
        <v>25.045300000000001</v>
      </c>
      <c r="J77" s="4">
        <v>36.633800000000001</v>
      </c>
      <c r="K77" s="4">
        <v>23.6465</v>
      </c>
      <c r="L77" s="4">
        <v>38.317999999999998</v>
      </c>
      <c r="M77" s="4">
        <v>55.073999999999998</v>
      </c>
      <c r="N77" s="4">
        <v>7.8071000000000002</v>
      </c>
      <c r="O77" s="4">
        <v>2.1931600000000002</v>
      </c>
      <c r="P77" s="4">
        <v>4.4736700000000003</v>
      </c>
      <c r="Q77" s="4">
        <v>6.7281199999999997</v>
      </c>
      <c r="R77" s="4">
        <v>1.1281399999999999</v>
      </c>
      <c r="S77" s="4">
        <v>89.788200000000003</v>
      </c>
      <c r="T77" s="4">
        <v>86.202799999999996</v>
      </c>
      <c r="U77" s="4">
        <v>42.290700000000001</v>
      </c>
      <c r="V77" s="4">
        <v>1.5397000000000001</v>
      </c>
      <c r="W77" s="4">
        <v>1.0555000000000001</v>
      </c>
      <c r="X77" s="4">
        <v>1.7867200000000001</v>
      </c>
      <c r="Y77" s="4">
        <v>1.6849499999999999</v>
      </c>
      <c r="Z77" s="4">
        <v>16.4453</v>
      </c>
      <c r="AA77" s="4">
        <v>110.512</v>
      </c>
      <c r="AB77" s="2">
        <f t="shared" si="3"/>
        <v>0.94735739999999979</v>
      </c>
      <c r="AC77" s="4">
        <v>2.5975799999999998</v>
      </c>
      <c r="AD77" s="4">
        <v>198.822</v>
      </c>
      <c r="AE77" s="4">
        <v>2.5975799999999998</v>
      </c>
      <c r="AF77" s="2">
        <f t="shared" si="4"/>
        <v>0.94735739999999979</v>
      </c>
      <c r="AG77" s="2">
        <f t="shared" si="5"/>
        <v>1.7892896</v>
      </c>
      <c r="AH77" s="2"/>
      <c r="AI77" s="2"/>
      <c r="AJ77" s="2"/>
    </row>
    <row r="78" spans="1:36" x14ac:dyDescent="0.25">
      <c r="A78" s="1" t="s">
        <v>31</v>
      </c>
      <c r="B78" s="2" t="s">
        <v>108</v>
      </c>
      <c r="C78" s="2" t="str">
        <f>VLOOKUP(B78,[1]BLUP_All!B78:C376,2,FALSE)</f>
        <v>Inbred</v>
      </c>
      <c r="D78" s="4">
        <v>33.311199999999999</v>
      </c>
      <c r="E78" s="4">
        <v>4.0417899999999998</v>
      </c>
      <c r="F78" s="4">
        <v>2.9700899999999999</v>
      </c>
      <c r="G78" s="4">
        <v>71.045100000000005</v>
      </c>
      <c r="H78" s="4">
        <v>18.736499999999999</v>
      </c>
      <c r="I78" s="4">
        <v>27.4146</v>
      </c>
      <c r="J78" s="4">
        <v>29.883400000000002</v>
      </c>
      <c r="K78" s="4">
        <v>19.989799999999999</v>
      </c>
      <c r="L78" s="4">
        <v>32.809899999999999</v>
      </c>
      <c r="M78" s="4">
        <v>47.495800000000003</v>
      </c>
      <c r="N78" s="4">
        <v>6.9193300000000004</v>
      </c>
      <c r="O78" s="4">
        <v>2.10121</v>
      </c>
      <c r="P78" s="4">
        <v>3.9714100000000001</v>
      </c>
      <c r="Q78" s="4">
        <v>6.0417899999999998</v>
      </c>
      <c r="R78" s="4">
        <v>0.98438099999999995</v>
      </c>
      <c r="S78" s="4">
        <v>63.870699999999999</v>
      </c>
      <c r="T78" s="4">
        <v>64.536900000000003</v>
      </c>
      <c r="U78" s="4">
        <v>42.499499999999998</v>
      </c>
      <c r="V78" s="4">
        <v>1.5362</v>
      </c>
      <c r="W78" s="4">
        <v>2.3164400000000001</v>
      </c>
      <c r="X78" s="4">
        <v>3.5260899999999999</v>
      </c>
      <c r="Y78" s="4">
        <v>2.9804499999999998</v>
      </c>
      <c r="Z78" s="4">
        <v>17.055099999999999</v>
      </c>
      <c r="AA78" s="4">
        <v>92.216099999999997</v>
      </c>
      <c r="AB78" s="2">
        <f t="shared" si="3"/>
        <v>0.49450530000000015</v>
      </c>
      <c r="AC78" s="4">
        <v>2.6658599999999999</v>
      </c>
      <c r="AD78" s="4">
        <v>261.60899999999998</v>
      </c>
      <c r="AE78" s="4">
        <v>2.6658599999999999</v>
      </c>
      <c r="AF78" s="2">
        <f t="shared" si="4"/>
        <v>0.49450530000000015</v>
      </c>
      <c r="AG78" s="2">
        <f t="shared" si="5"/>
        <v>2.2162411999999998</v>
      </c>
      <c r="AH78" s="2"/>
      <c r="AI78" s="2"/>
      <c r="AJ78" s="2"/>
    </row>
    <row r="79" spans="1:36" x14ac:dyDescent="0.25">
      <c r="A79" s="1" t="s">
        <v>31</v>
      </c>
      <c r="B79" s="2" t="s">
        <v>109</v>
      </c>
      <c r="C79" s="2" t="str">
        <f>VLOOKUP(B79,[1]BLUP_All!B79:C377,2,FALSE)</f>
        <v>Inbred</v>
      </c>
      <c r="D79" s="4">
        <v>37.020699999999998</v>
      </c>
      <c r="E79" s="4">
        <v>3.79514</v>
      </c>
      <c r="F79" s="4">
        <v>2.70648</v>
      </c>
      <c r="G79" s="4">
        <v>72.006799999999998</v>
      </c>
      <c r="H79" s="4">
        <v>22.0749</v>
      </c>
      <c r="I79" s="4">
        <v>23.390799999999999</v>
      </c>
      <c r="J79" s="4">
        <v>29.891400000000001</v>
      </c>
      <c r="K79" s="4">
        <v>22.706499999999998</v>
      </c>
      <c r="L79" s="4">
        <v>36.4482</v>
      </c>
      <c r="M79" s="4">
        <v>51.754899999999999</v>
      </c>
      <c r="N79" s="4">
        <v>7.2656999999999998</v>
      </c>
      <c r="O79" s="4">
        <v>1.90707</v>
      </c>
      <c r="P79" s="4">
        <v>3.7358899999999999</v>
      </c>
      <c r="Q79" s="4">
        <v>5.7539100000000003</v>
      </c>
      <c r="R79" s="4">
        <v>0.96501199999999998</v>
      </c>
      <c r="S79" s="4">
        <v>63.930199999999999</v>
      </c>
      <c r="T79" s="4">
        <v>72.022999999999996</v>
      </c>
      <c r="U79" s="4">
        <v>39.9497</v>
      </c>
      <c r="V79" s="4">
        <v>1.53538</v>
      </c>
      <c r="W79" s="4">
        <v>1.77986</v>
      </c>
      <c r="X79" s="4">
        <v>2.8868900000000002</v>
      </c>
      <c r="Y79" s="4">
        <v>2.71705</v>
      </c>
      <c r="Z79" s="4">
        <v>18.390499999999999</v>
      </c>
      <c r="AA79" s="4">
        <v>94.230599999999995</v>
      </c>
      <c r="AB79" s="2">
        <f t="shared" si="3"/>
        <v>-0.15788829999999976</v>
      </c>
      <c r="AC79" s="4">
        <v>2.6890200000000002</v>
      </c>
      <c r="AD79" s="4">
        <v>343.00099999999998</v>
      </c>
      <c r="AE79" s="4">
        <v>2.6890200000000002</v>
      </c>
      <c r="AF79" s="2">
        <f t="shared" si="4"/>
        <v>-0.15788829999999976</v>
      </c>
      <c r="AG79" s="2">
        <f t="shared" si="5"/>
        <v>2.7697067999999998</v>
      </c>
      <c r="AH79" s="2"/>
      <c r="AI79" s="2"/>
      <c r="AJ79" s="2"/>
    </row>
    <row r="80" spans="1:36" x14ac:dyDescent="0.25">
      <c r="A80" s="1" t="s">
        <v>31</v>
      </c>
      <c r="B80" s="2" t="s">
        <v>110</v>
      </c>
      <c r="C80" s="2" t="str">
        <f>VLOOKUP(B80,[1]BLUP_All!B80:C378,2,FALSE)</f>
        <v>Inbred</v>
      </c>
      <c r="D80" s="4">
        <v>37.463299999999997</v>
      </c>
      <c r="E80" s="4">
        <v>3.8923800000000002</v>
      </c>
      <c r="F80" s="4">
        <v>0.93648799999999999</v>
      </c>
      <c r="G80" s="4">
        <v>69.995500000000007</v>
      </c>
      <c r="H80" s="4">
        <v>22.246300000000002</v>
      </c>
      <c r="I80" s="4">
        <v>25.9572</v>
      </c>
      <c r="J80" s="4">
        <v>27.1599</v>
      </c>
      <c r="K80" s="4">
        <v>23.144100000000002</v>
      </c>
      <c r="L80" s="4">
        <v>37.001899999999999</v>
      </c>
      <c r="M80" s="4">
        <v>52.220199999999998</v>
      </c>
      <c r="N80" s="4">
        <v>7.2863100000000003</v>
      </c>
      <c r="O80" s="4">
        <v>1.8110200000000001</v>
      </c>
      <c r="P80" s="4">
        <v>3.8197000000000001</v>
      </c>
      <c r="Q80" s="4">
        <v>6.0610400000000002</v>
      </c>
      <c r="R80" s="4">
        <v>1.06671</v>
      </c>
      <c r="S80" s="4">
        <v>63.6462</v>
      </c>
      <c r="T80" s="4">
        <v>80.047399999999996</v>
      </c>
      <c r="U80" s="4">
        <v>42.266800000000003</v>
      </c>
      <c r="V80" s="4">
        <v>1.5340499999999999</v>
      </c>
      <c r="W80" s="4">
        <v>0.817191</v>
      </c>
      <c r="X80" s="4">
        <v>0.88113300000000006</v>
      </c>
      <c r="Y80" s="4">
        <v>0.796095</v>
      </c>
      <c r="Z80" s="4">
        <v>18.246700000000001</v>
      </c>
      <c r="AA80" s="4">
        <v>105.09399999999999</v>
      </c>
      <c r="AB80" s="2">
        <f t="shared" si="3"/>
        <v>0.96346779999999987</v>
      </c>
      <c r="AC80" s="4">
        <v>2.7158799999999998</v>
      </c>
      <c r="AD80" s="4">
        <v>211.13399999999999</v>
      </c>
      <c r="AE80" s="4">
        <v>2.7158799999999998</v>
      </c>
      <c r="AF80" s="2">
        <f t="shared" si="4"/>
        <v>0.96346779999999987</v>
      </c>
      <c r="AG80" s="2">
        <f t="shared" si="5"/>
        <v>1.8730111999999999</v>
      </c>
      <c r="AH80" s="2"/>
      <c r="AI80" s="2"/>
      <c r="AJ80" s="2"/>
    </row>
    <row r="81" spans="1:36" x14ac:dyDescent="0.25">
      <c r="A81" s="1" t="s">
        <v>31</v>
      </c>
      <c r="B81" s="2" t="s">
        <v>111</v>
      </c>
      <c r="C81" s="2" t="str">
        <f>VLOOKUP(B81,[1]BLUP_All!B81:C379,2,FALSE)</f>
        <v>Inbred</v>
      </c>
      <c r="D81" s="4">
        <v>34.351900000000001</v>
      </c>
      <c r="E81" s="4">
        <v>3.82016</v>
      </c>
      <c r="F81" s="4">
        <v>2.6430099999999999</v>
      </c>
      <c r="G81" s="4">
        <v>69.051900000000003</v>
      </c>
      <c r="H81" s="4">
        <v>19.374199999999998</v>
      </c>
      <c r="I81" s="4">
        <v>26.776900000000001</v>
      </c>
      <c r="J81" s="4">
        <v>31.068000000000001</v>
      </c>
      <c r="K81" s="4">
        <v>21.7593</v>
      </c>
      <c r="L81" s="4">
        <v>33.936300000000003</v>
      </c>
      <c r="M81" s="4">
        <v>47.573</v>
      </c>
      <c r="N81" s="4">
        <v>6.5350599999999996</v>
      </c>
      <c r="O81" s="4">
        <v>2.1015899999999998</v>
      </c>
      <c r="P81" s="4">
        <v>3.7737400000000001</v>
      </c>
      <c r="Q81" s="4">
        <v>5.5751200000000001</v>
      </c>
      <c r="R81" s="4">
        <v>0.86951000000000001</v>
      </c>
      <c r="S81" s="4">
        <v>59.2714</v>
      </c>
      <c r="T81" s="4">
        <v>73.155500000000004</v>
      </c>
      <c r="U81" s="4">
        <v>42.2331</v>
      </c>
      <c r="V81" s="4">
        <v>1.54027</v>
      </c>
      <c r="W81" s="4">
        <v>1.3434600000000001</v>
      </c>
      <c r="X81" s="4">
        <v>2.6890200000000002</v>
      </c>
      <c r="Y81" s="4">
        <v>2.7153200000000002</v>
      </c>
      <c r="Z81" s="4">
        <v>16.5121</v>
      </c>
      <c r="AA81" s="4">
        <v>99.769300000000001</v>
      </c>
      <c r="AB81" s="2">
        <f t="shared" si="3"/>
        <v>1.2650526999999998</v>
      </c>
      <c r="AC81" s="4">
        <v>2.7194699999999998</v>
      </c>
      <c r="AD81" s="4">
        <v>175.23099999999999</v>
      </c>
      <c r="AE81" s="4">
        <v>2.7194699999999998</v>
      </c>
      <c r="AF81" s="2">
        <f t="shared" si="4"/>
        <v>1.2650526999999998</v>
      </c>
      <c r="AG81" s="2">
        <f t="shared" si="5"/>
        <v>1.6288707999999998</v>
      </c>
      <c r="AH81" s="2"/>
      <c r="AI81" s="2"/>
      <c r="AJ81" s="2"/>
    </row>
    <row r="82" spans="1:36" x14ac:dyDescent="0.25">
      <c r="A82" s="5" t="s">
        <v>31</v>
      </c>
      <c r="B82" s="5" t="s">
        <v>112</v>
      </c>
      <c r="C82" s="5" t="str">
        <f>VLOOKUP(B82,[1]BLUP_All!B82:C380,2,FALSE)</f>
        <v>Inbred</v>
      </c>
      <c r="D82" s="6">
        <v>33.7395</v>
      </c>
      <c r="E82" s="6">
        <v>3.21374</v>
      </c>
      <c r="F82" s="6">
        <v>6.0417500000000004</v>
      </c>
      <c r="G82" s="6">
        <v>57.48</v>
      </c>
      <c r="H82" s="6">
        <v>12.3681</v>
      </c>
      <c r="I82" s="6">
        <v>31.159300000000002</v>
      </c>
      <c r="J82" s="6">
        <v>24.129000000000001</v>
      </c>
      <c r="K82" s="6">
        <v>19.2974</v>
      </c>
      <c r="L82" s="6">
        <v>33.6098</v>
      </c>
      <c r="M82" s="6">
        <v>48.470799999999997</v>
      </c>
      <c r="N82" s="6">
        <v>7.2867600000000001</v>
      </c>
      <c r="O82" s="6">
        <v>1.78677</v>
      </c>
      <c r="P82" s="6">
        <v>3.2206199999999998</v>
      </c>
      <c r="Q82" s="6">
        <v>4.6559699999999999</v>
      </c>
      <c r="R82" s="6">
        <v>0.72785900000000003</v>
      </c>
      <c r="S82" s="6">
        <v>63.448</v>
      </c>
      <c r="T82" s="6">
        <v>81.964799999999997</v>
      </c>
      <c r="U82" s="6">
        <v>48.0276</v>
      </c>
      <c r="V82" s="6">
        <v>1.53566</v>
      </c>
      <c r="W82" s="6">
        <v>10.006399999999999</v>
      </c>
      <c r="X82" s="6">
        <v>12.266299999999999</v>
      </c>
      <c r="Y82" s="6">
        <v>6.9310099999999997</v>
      </c>
      <c r="Z82" s="6">
        <v>12.529299999999999</v>
      </c>
      <c r="AA82" s="6">
        <v>113.279</v>
      </c>
      <c r="AB82" s="5"/>
      <c r="AC82" s="5"/>
      <c r="AD82" s="5">
        <f>AH82</f>
        <v>0.75521410000000011</v>
      </c>
      <c r="AE82" s="6">
        <v>2.72126</v>
      </c>
      <c r="AF82" s="6">
        <v>236.87299999999999</v>
      </c>
      <c r="AG82" s="6">
        <v>2.72126</v>
      </c>
      <c r="AH82" s="5">
        <f>AG82-AF82*0.0083</f>
        <v>0.75521410000000011</v>
      </c>
      <c r="AI82" s="5">
        <f>AF82*0.0068+0.4373</f>
        <v>2.0480364</v>
      </c>
      <c r="AJ82" s="5"/>
    </row>
    <row r="83" spans="1:36" x14ac:dyDescent="0.25">
      <c r="A83" s="1" t="s">
        <v>31</v>
      </c>
      <c r="B83" s="2" t="s">
        <v>113</v>
      </c>
      <c r="C83" s="2" t="str">
        <f>VLOOKUP(B83,[1]BLUP_All!B83:C381,2,FALSE)</f>
        <v>Inbred</v>
      </c>
      <c r="D83" s="4">
        <v>36.155799999999999</v>
      </c>
      <c r="E83" s="4">
        <v>4.0555099999999999</v>
      </c>
      <c r="F83" s="4">
        <v>2.5156499999999999</v>
      </c>
      <c r="G83" s="4">
        <v>62.823300000000003</v>
      </c>
      <c r="H83" s="4">
        <v>17.089700000000001</v>
      </c>
      <c r="I83" s="4">
        <v>23.258900000000001</v>
      </c>
      <c r="J83" s="4">
        <v>28.8065</v>
      </c>
      <c r="K83" s="4">
        <v>21.8627</v>
      </c>
      <c r="L83" s="4">
        <v>36.672499999999999</v>
      </c>
      <c r="M83" s="4">
        <v>49.984900000000003</v>
      </c>
      <c r="N83" s="4">
        <v>7.0726199999999997</v>
      </c>
      <c r="O83" s="4">
        <v>1.99488</v>
      </c>
      <c r="P83" s="4">
        <v>3.9724200000000001</v>
      </c>
      <c r="Q83" s="4">
        <v>6.2018599999999999</v>
      </c>
      <c r="R83" s="4">
        <v>1.05246</v>
      </c>
      <c r="S83" s="4">
        <v>58.399000000000001</v>
      </c>
      <c r="T83" s="4">
        <v>53.035800000000002</v>
      </c>
      <c r="U83" s="4">
        <v>39.3628</v>
      </c>
      <c r="V83" s="4">
        <v>1.53545</v>
      </c>
      <c r="W83" s="4">
        <v>1.8367</v>
      </c>
      <c r="X83" s="4">
        <v>2.5342500000000001</v>
      </c>
      <c r="Y83" s="4">
        <v>2.46462</v>
      </c>
      <c r="Z83" s="4">
        <v>16.4955</v>
      </c>
      <c r="AA83" s="4">
        <v>75.019199999999998</v>
      </c>
      <c r="AB83" s="2">
        <f t="shared" si="3"/>
        <v>0.6535369000000002</v>
      </c>
      <c r="AC83" s="4">
        <v>2.7564000000000002</v>
      </c>
      <c r="AD83" s="4">
        <v>253.357</v>
      </c>
      <c r="AE83" s="4">
        <v>2.7564000000000002</v>
      </c>
      <c r="AF83" s="2">
        <f t="shared" si="4"/>
        <v>0.6535369000000002</v>
      </c>
      <c r="AG83" s="2">
        <f t="shared" si="5"/>
        <v>2.1601276</v>
      </c>
      <c r="AH83" s="2"/>
      <c r="AI83" s="2"/>
      <c r="AJ83" s="2"/>
    </row>
    <row r="84" spans="1:36" x14ac:dyDescent="0.25">
      <c r="A84" s="1" t="s">
        <v>31</v>
      </c>
      <c r="B84" s="2" t="s">
        <v>114</v>
      </c>
      <c r="C84" s="2" t="str">
        <f>VLOOKUP(B84,[1]BLUP_All!B84:C382,2,FALSE)</f>
        <v>Inbred</v>
      </c>
      <c r="D84" s="4">
        <v>32.335299999999997</v>
      </c>
      <c r="E84" s="4">
        <v>4.0270299999999999</v>
      </c>
      <c r="F84" s="4">
        <v>2.25895</v>
      </c>
      <c r="G84" s="4">
        <v>65.247699999999995</v>
      </c>
      <c r="H84" s="4">
        <v>18.530899999999999</v>
      </c>
      <c r="I84" s="4">
        <v>27.978400000000001</v>
      </c>
      <c r="J84" s="4">
        <v>24.3217</v>
      </c>
      <c r="K84" s="4">
        <v>18.455100000000002</v>
      </c>
      <c r="L84" s="4">
        <v>32.013800000000003</v>
      </c>
      <c r="M84" s="4">
        <v>46.956800000000001</v>
      </c>
      <c r="N84" s="4">
        <v>7.1222899999999996</v>
      </c>
      <c r="O84" s="4">
        <v>1.9008100000000001</v>
      </c>
      <c r="P84" s="4">
        <v>3.9973000000000001</v>
      </c>
      <c r="Q84" s="4">
        <v>6.1886200000000002</v>
      </c>
      <c r="R84" s="4">
        <v>1.0737399999999999</v>
      </c>
      <c r="S84" s="4">
        <v>69.907799999999995</v>
      </c>
      <c r="T84" s="4">
        <v>79.940799999999996</v>
      </c>
      <c r="U84" s="4">
        <v>44.008099999999999</v>
      </c>
      <c r="V84" s="4">
        <v>1.53708</v>
      </c>
      <c r="W84" s="4">
        <v>2.0191300000000001</v>
      </c>
      <c r="X84" s="4">
        <v>2.2629000000000001</v>
      </c>
      <c r="Y84" s="4">
        <v>2.2658900000000002</v>
      </c>
      <c r="Z84" s="4">
        <v>15.0359</v>
      </c>
      <c r="AA84" s="4">
        <v>107.541</v>
      </c>
      <c r="AB84" s="2">
        <f t="shared" si="3"/>
        <v>0.99771859999999979</v>
      </c>
      <c r="AC84" s="4">
        <v>2.8009599999999999</v>
      </c>
      <c r="AD84" s="4">
        <v>217.25800000000001</v>
      </c>
      <c r="AE84" s="4">
        <v>2.8009599999999999</v>
      </c>
      <c r="AF84" s="2">
        <f t="shared" si="4"/>
        <v>0.99771859999999979</v>
      </c>
      <c r="AG84" s="2">
        <f t="shared" si="5"/>
        <v>1.9146544000000001</v>
      </c>
      <c r="AH84" s="2"/>
      <c r="AI84" s="2"/>
      <c r="AJ84" s="2"/>
    </row>
    <row r="85" spans="1:36" x14ac:dyDescent="0.25">
      <c r="A85" s="1" t="s">
        <v>31</v>
      </c>
      <c r="B85" s="2" t="s">
        <v>115</v>
      </c>
      <c r="C85" s="2" t="str">
        <f>VLOOKUP(B85,[1]BLUP_All!B85:C383,2,FALSE)</f>
        <v>Inbred</v>
      </c>
      <c r="D85" s="4">
        <v>32.004399999999997</v>
      </c>
      <c r="E85" s="4">
        <v>3.6031300000000002</v>
      </c>
      <c r="F85" s="4">
        <v>2.0800299999999998</v>
      </c>
      <c r="G85" s="4">
        <v>63.420699999999997</v>
      </c>
      <c r="H85" s="4">
        <v>18.095600000000001</v>
      </c>
      <c r="I85" s="4">
        <v>25.625399999999999</v>
      </c>
      <c r="J85" s="4">
        <v>19.912099999999999</v>
      </c>
      <c r="K85" s="4">
        <v>19.056999999999999</v>
      </c>
      <c r="L85" s="4">
        <v>31.373699999999999</v>
      </c>
      <c r="M85" s="4">
        <v>46.033000000000001</v>
      </c>
      <c r="N85" s="4">
        <v>6.7872500000000002</v>
      </c>
      <c r="O85" s="4">
        <v>1.5694999999999999</v>
      </c>
      <c r="P85" s="4">
        <v>3.5926100000000001</v>
      </c>
      <c r="Q85" s="4">
        <v>5.6959400000000002</v>
      </c>
      <c r="R85" s="4">
        <v>1.04278</v>
      </c>
      <c r="S85" s="4">
        <v>67.710899999999995</v>
      </c>
      <c r="T85" s="4">
        <v>75.899799999999999</v>
      </c>
      <c r="U85" s="4">
        <v>40.151600000000002</v>
      </c>
      <c r="V85" s="4">
        <v>1.5360499999999999</v>
      </c>
      <c r="W85" s="4">
        <v>1.41483</v>
      </c>
      <c r="X85" s="4">
        <v>2.0890900000000001</v>
      </c>
      <c r="Y85" s="4">
        <v>2.0395099999999999</v>
      </c>
      <c r="Z85" s="4">
        <v>15.950100000000001</v>
      </c>
      <c r="AA85" s="4">
        <v>100.538</v>
      </c>
      <c r="AB85" s="2">
        <f t="shared" si="3"/>
        <v>0.78817609999999982</v>
      </c>
      <c r="AC85" s="4">
        <v>2.8061799999999999</v>
      </c>
      <c r="AD85" s="4">
        <v>243.13300000000001</v>
      </c>
      <c r="AE85" s="4">
        <v>2.8061799999999999</v>
      </c>
      <c r="AF85" s="2">
        <f t="shared" si="4"/>
        <v>0.78817609999999982</v>
      </c>
      <c r="AG85" s="2">
        <f t="shared" si="5"/>
        <v>2.0906044000000001</v>
      </c>
      <c r="AH85" s="2"/>
      <c r="AI85" s="2"/>
      <c r="AJ85" s="2"/>
    </row>
    <row r="86" spans="1:36" x14ac:dyDescent="0.25">
      <c r="A86" s="1" t="s">
        <v>31</v>
      </c>
      <c r="B86" s="2" t="s">
        <v>116</v>
      </c>
      <c r="C86" s="2" t="str">
        <f>VLOOKUP(B86,[1]BLUP_All!B86:C384,2,FALSE)</f>
        <v>Inbred</v>
      </c>
      <c r="D86" s="4">
        <v>32.926099999999998</v>
      </c>
      <c r="E86" s="4">
        <v>3.6142699999999999</v>
      </c>
      <c r="F86" s="4">
        <v>3.3694299999999999</v>
      </c>
      <c r="G86" s="4">
        <v>67.063800000000001</v>
      </c>
      <c r="H86" s="4">
        <v>17.068000000000001</v>
      </c>
      <c r="I86" s="4">
        <v>28.8916</v>
      </c>
      <c r="J86" s="4">
        <v>20.556999999999999</v>
      </c>
      <c r="K86" s="4">
        <v>18.1675</v>
      </c>
      <c r="L86" s="4">
        <v>32.473700000000001</v>
      </c>
      <c r="M86" s="4">
        <v>48.395499999999998</v>
      </c>
      <c r="N86" s="4">
        <v>7.50197</v>
      </c>
      <c r="O86" s="4">
        <v>1.6731499999999999</v>
      </c>
      <c r="P86" s="4">
        <v>3.42788</v>
      </c>
      <c r="Q86" s="4">
        <v>5.7746000000000004</v>
      </c>
      <c r="R86" s="4">
        <v>1.03335</v>
      </c>
      <c r="S86" s="4">
        <v>63.323500000000003</v>
      </c>
      <c r="T86" s="4">
        <v>71.355000000000004</v>
      </c>
      <c r="U86" s="4">
        <v>40.076000000000001</v>
      </c>
      <c r="V86" s="4">
        <v>1.53613</v>
      </c>
      <c r="W86" s="4">
        <v>2.0749499999999999</v>
      </c>
      <c r="X86" s="4">
        <v>3.8601999999999999</v>
      </c>
      <c r="Y86" s="4">
        <v>3.5806800000000001</v>
      </c>
      <c r="Z86" s="4">
        <v>17.101099999999999</v>
      </c>
      <c r="AA86" s="4">
        <v>100.161</v>
      </c>
      <c r="AB86" s="2">
        <f t="shared" si="3"/>
        <v>0.87894570000000005</v>
      </c>
      <c r="AC86" s="4">
        <v>2.8868900000000002</v>
      </c>
      <c r="AD86" s="4">
        <v>241.92099999999999</v>
      </c>
      <c r="AE86" s="4">
        <v>2.8868900000000002</v>
      </c>
      <c r="AF86" s="2">
        <f t="shared" si="4"/>
        <v>0.87894570000000005</v>
      </c>
      <c r="AG86" s="2">
        <f t="shared" si="5"/>
        <v>2.0823627999999998</v>
      </c>
      <c r="AH86" s="2"/>
      <c r="AI86" s="2"/>
      <c r="AJ86" s="2"/>
    </row>
    <row r="87" spans="1:36" x14ac:dyDescent="0.25">
      <c r="A87" s="1" t="s">
        <v>31</v>
      </c>
      <c r="B87" s="2" t="s">
        <v>117</v>
      </c>
      <c r="C87" s="2" t="str">
        <f>VLOOKUP(B87,[1]BLUP_All!B87:C385,2,FALSE)</f>
        <v>Inbred</v>
      </c>
      <c r="D87" s="4">
        <v>34.484999999999999</v>
      </c>
      <c r="E87" s="4">
        <v>3.5224600000000001</v>
      </c>
      <c r="F87" s="4">
        <v>2.6540699999999999</v>
      </c>
      <c r="G87" s="4">
        <v>64.866500000000002</v>
      </c>
      <c r="H87" s="4">
        <v>17.781199999999998</v>
      </c>
      <c r="I87" s="4">
        <v>27.139700000000001</v>
      </c>
      <c r="J87" s="4">
        <v>23.757899999999999</v>
      </c>
      <c r="K87" s="4">
        <v>18.7593</v>
      </c>
      <c r="L87" s="4">
        <v>34.780900000000003</v>
      </c>
      <c r="M87" s="4">
        <v>49.940600000000003</v>
      </c>
      <c r="N87" s="4">
        <v>7.7142900000000001</v>
      </c>
      <c r="O87" s="4">
        <v>1.84693</v>
      </c>
      <c r="P87" s="4">
        <v>3.4835199999999999</v>
      </c>
      <c r="Q87" s="4">
        <v>5.2481</v>
      </c>
      <c r="R87" s="4">
        <v>0.85892800000000002</v>
      </c>
      <c r="S87" s="4">
        <v>62.808999999999997</v>
      </c>
      <c r="T87" s="4">
        <v>70.8994</v>
      </c>
      <c r="U87" s="4">
        <v>41.363</v>
      </c>
      <c r="V87" s="4">
        <v>1.5365200000000001</v>
      </c>
      <c r="W87" s="4">
        <v>2.0693600000000001</v>
      </c>
      <c r="X87" s="4">
        <v>3.4745900000000001</v>
      </c>
      <c r="Y87" s="4">
        <v>2.9645000000000001</v>
      </c>
      <c r="Z87" s="4">
        <v>15.4839</v>
      </c>
      <c r="AA87" s="4">
        <v>97.886399999999995</v>
      </c>
      <c r="AB87" s="2">
        <f t="shared" si="3"/>
        <v>-0.18318369999999984</v>
      </c>
      <c r="AC87" s="4">
        <v>2.90225</v>
      </c>
      <c r="AD87" s="4">
        <v>371.73899999999998</v>
      </c>
      <c r="AE87" s="4">
        <v>2.90225</v>
      </c>
      <c r="AF87" s="2">
        <f t="shared" si="4"/>
        <v>-0.18318369999999984</v>
      </c>
      <c r="AG87" s="2">
        <f t="shared" si="5"/>
        <v>2.9651251999999997</v>
      </c>
      <c r="AH87" s="2"/>
      <c r="AI87" s="2"/>
      <c r="AJ87" s="2"/>
    </row>
    <row r="88" spans="1:36" x14ac:dyDescent="0.25">
      <c r="A88" s="1" t="s">
        <v>31</v>
      </c>
      <c r="B88" s="2" t="s">
        <v>118</v>
      </c>
      <c r="C88" s="2" t="str">
        <f>VLOOKUP(B88,[1]BLUP_All!B88:C386,2,FALSE)</f>
        <v>Inbred</v>
      </c>
      <c r="D88" s="4">
        <v>36.221499999999999</v>
      </c>
      <c r="E88" s="4">
        <v>3.8959299999999999</v>
      </c>
      <c r="F88" s="4">
        <v>2.2354500000000002</v>
      </c>
      <c r="G88" s="4">
        <v>71.111699999999999</v>
      </c>
      <c r="H88" s="4">
        <v>18.675999999999998</v>
      </c>
      <c r="I88" s="4">
        <v>32.715800000000002</v>
      </c>
      <c r="J88" s="4">
        <v>29.104800000000001</v>
      </c>
      <c r="K88" s="4">
        <v>21.480399999999999</v>
      </c>
      <c r="L88" s="4">
        <v>35.653399999999998</v>
      </c>
      <c r="M88" s="4">
        <v>51.546199999999999</v>
      </c>
      <c r="N88" s="4">
        <v>7.4956100000000001</v>
      </c>
      <c r="O88" s="4">
        <v>2.00115</v>
      </c>
      <c r="P88" s="4">
        <v>3.8995199999999999</v>
      </c>
      <c r="Q88" s="4">
        <v>5.7825899999999999</v>
      </c>
      <c r="R88" s="4">
        <v>0.94763900000000001</v>
      </c>
      <c r="S88" s="4">
        <v>68.100899999999996</v>
      </c>
      <c r="T88" s="4">
        <v>76.226100000000002</v>
      </c>
      <c r="U88" s="4">
        <v>40.3889</v>
      </c>
      <c r="V88" s="4">
        <v>1.53732</v>
      </c>
      <c r="W88" s="4">
        <v>1.3322700000000001</v>
      </c>
      <c r="X88" s="4">
        <v>2.3477299999999999</v>
      </c>
      <c r="Y88" s="4">
        <v>2.3167499999999999</v>
      </c>
      <c r="Z88" s="4">
        <v>17.466699999999999</v>
      </c>
      <c r="AA88" s="4">
        <v>109.74299999999999</v>
      </c>
      <c r="AB88" s="2">
        <f t="shared" si="3"/>
        <v>1.2735396000000001</v>
      </c>
      <c r="AC88" s="4">
        <v>2.9815800000000001</v>
      </c>
      <c r="AD88" s="4">
        <v>205.78800000000001</v>
      </c>
      <c r="AE88" s="4">
        <v>2.9815800000000001</v>
      </c>
      <c r="AF88" s="2">
        <f t="shared" si="4"/>
        <v>1.2735396000000001</v>
      </c>
      <c r="AG88" s="2">
        <f t="shared" si="5"/>
        <v>1.8366583999999999</v>
      </c>
      <c r="AH88" s="2"/>
      <c r="AI88" s="2"/>
      <c r="AJ88" s="2"/>
    </row>
    <row r="89" spans="1:36" x14ac:dyDescent="0.25">
      <c r="A89" s="1" t="s">
        <v>31</v>
      </c>
      <c r="B89" s="2" t="s">
        <v>119</v>
      </c>
      <c r="C89" s="2" t="str">
        <f>VLOOKUP(B89,[1]BLUP_All!B89:C387,2,FALSE)</f>
        <v>Inbred</v>
      </c>
      <c r="D89" s="4">
        <v>33.989400000000003</v>
      </c>
      <c r="E89" s="4">
        <v>3.7694200000000002</v>
      </c>
      <c r="F89" s="4">
        <v>2.8702899999999998</v>
      </c>
      <c r="G89" s="4">
        <v>71.232399999999998</v>
      </c>
      <c r="H89" s="4">
        <v>17.799700000000001</v>
      </c>
      <c r="I89" s="4">
        <v>30.813500000000001</v>
      </c>
      <c r="J89" s="4">
        <v>25.520099999999999</v>
      </c>
      <c r="K89" s="4">
        <v>19.9175</v>
      </c>
      <c r="L89" s="4">
        <v>33.3322</v>
      </c>
      <c r="M89" s="4">
        <v>49.029800000000002</v>
      </c>
      <c r="N89" s="4">
        <v>7.2690900000000003</v>
      </c>
      <c r="O89" s="4">
        <v>1.9071400000000001</v>
      </c>
      <c r="P89" s="4">
        <v>3.69096</v>
      </c>
      <c r="Q89" s="4">
        <v>5.7230699999999999</v>
      </c>
      <c r="R89" s="4">
        <v>0.95891800000000005</v>
      </c>
      <c r="S89" s="4">
        <v>72.327699999999993</v>
      </c>
      <c r="T89" s="4">
        <v>77.337500000000006</v>
      </c>
      <c r="U89" s="4">
        <v>39.391500000000001</v>
      </c>
      <c r="V89" s="4">
        <v>1.53949</v>
      </c>
      <c r="W89" s="4">
        <v>1.6912100000000001</v>
      </c>
      <c r="X89" s="4">
        <v>3.1040100000000002</v>
      </c>
      <c r="Y89" s="4">
        <v>2.6626099999999999</v>
      </c>
      <c r="Z89" s="4">
        <v>18.427099999999999</v>
      </c>
      <c r="AA89" s="4">
        <v>108.658</v>
      </c>
      <c r="AB89" s="2">
        <f t="shared" si="3"/>
        <v>0.98856410000000006</v>
      </c>
      <c r="AC89" s="4">
        <v>3.1040100000000002</v>
      </c>
      <c r="AD89" s="4">
        <v>254.87299999999999</v>
      </c>
      <c r="AE89" s="4">
        <v>3.1040100000000002</v>
      </c>
      <c r="AF89" s="2">
        <f t="shared" si="4"/>
        <v>0.98856410000000006</v>
      </c>
      <c r="AG89" s="2">
        <f t="shared" si="5"/>
        <v>2.1704363999999998</v>
      </c>
      <c r="AH89" s="2"/>
      <c r="AI89" s="2"/>
      <c r="AJ89" s="2"/>
    </row>
    <row r="90" spans="1:36" x14ac:dyDescent="0.25">
      <c r="A90" s="1" t="s">
        <v>31</v>
      </c>
      <c r="B90" s="2" t="s">
        <v>120</v>
      </c>
      <c r="C90" s="2" t="str">
        <f>VLOOKUP(B90,[1]BLUP_All!B90:C388,2,FALSE)</f>
        <v>Inbred</v>
      </c>
      <c r="D90" s="4">
        <v>37.801499999999997</v>
      </c>
      <c r="E90" s="4">
        <v>4.5066199999999998</v>
      </c>
      <c r="F90" s="4">
        <v>1.96807</v>
      </c>
      <c r="G90" s="4">
        <v>63.2834</v>
      </c>
      <c r="H90" s="4">
        <v>18.568899999999999</v>
      </c>
      <c r="I90" s="4">
        <v>30.0838</v>
      </c>
      <c r="J90" s="4">
        <v>36.308399999999999</v>
      </c>
      <c r="K90" s="4">
        <v>23.230599999999999</v>
      </c>
      <c r="L90" s="4">
        <v>37.9407</v>
      </c>
      <c r="M90" s="4">
        <v>52.1524</v>
      </c>
      <c r="N90" s="4">
        <v>7.2586899999999996</v>
      </c>
      <c r="O90" s="4">
        <v>2.2973300000000001</v>
      </c>
      <c r="P90" s="4">
        <v>4.5225799999999996</v>
      </c>
      <c r="Q90" s="4">
        <v>6.6631900000000002</v>
      </c>
      <c r="R90" s="4">
        <v>1.0826100000000001</v>
      </c>
      <c r="S90" s="4">
        <v>77.018699999999995</v>
      </c>
      <c r="T90" s="4">
        <v>83.638199999999998</v>
      </c>
      <c r="U90" s="4">
        <v>40.1999</v>
      </c>
      <c r="V90" s="4">
        <v>1.5355099999999999</v>
      </c>
      <c r="W90" s="4">
        <v>0.71879000000000004</v>
      </c>
      <c r="X90" s="4">
        <v>2.4498600000000001</v>
      </c>
      <c r="Y90" s="4">
        <v>2.2016100000000001</v>
      </c>
      <c r="Z90" s="4">
        <v>15.7415</v>
      </c>
      <c r="AA90" s="4">
        <v>113.887</v>
      </c>
      <c r="AB90" s="2">
        <f t="shared" si="3"/>
        <v>0.38669270000000022</v>
      </c>
      <c r="AC90" s="4">
        <v>3.11931</v>
      </c>
      <c r="AD90" s="4">
        <v>329.23099999999999</v>
      </c>
      <c r="AE90" s="4">
        <v>3.11931</v>
      </c>
      <c r="AF90" s="2">
        <f t="shared" si="4"/>
        <v>0.38669270000000022</v>
      </c>
      <c r="AG90" s="2">
        <f t="shared" si="5"/>
        <v>2.6760707999999997</v>
      </c>
      <c r="AH90" s="2"/>
      <c r="AI90" s="2"/>
      <c r="AJ90" s="2"/>
    </row>
    <row r="91" spans="1:36" x14ac:dyDescent="0.25">
      <c r="A91" s="5" t="s">
        <v>31</v>
      </c>
      <c r="B91" s="5" t="s">
        <v>121</v>
      </c>
      <c r="C91" s="5" t="str">
        <f>VLOOKUP(B91,[1]BLUP_All!B91:C389,2,FALSE)</f>
        <v>Hybrid</v>
      </c>
      <c r="D91" s="6">
        <v>36.7303</v>
      </c>
      <c r="E91" s="6">
        <v>4.1953100000000001</v>
      </c>
      <c r="F91" s="6">
        <v>2.3998499999999998</v>
      </c>
      <c r="G91" s="6">
        <v>64.9358</v>
      </c>
      <c r="H91" s="6">
        <v>19.0091</v>
      </c>
      <c r="I91" s="6">
        <v>30.816500000000001</v>
      </c>
      <c r="J91" s="6">
        <v>30.188199999999998</v>
      </c>
      <c r="K91" s="6">
        <v>21.989100000000001</v>
      </c>
      <c r="L91" s="6">
        <v>36.432099999999998</v>
      </c>
      <c r="M91" s="6">
        <v>51.779499999999999</v>
      </c>
      <c r="N91" s="6">
        <v>7.4278500000000003</v>
      </c>
      <c r="O91" s="6">
        <v>1.98485</v>
      </c>
      <c r="P91" s="6">
        <v>4.0505699999999996</v>
      </c>
      <c r="Q91" s="6">
        <v>6.5626300000000004</v>
      </c>
      <c r="R91" s="6">
        <v>1.1432599999999999</v>
      </c>
      <c r="S91" s="6">
        <v>80.709699999999998</v>
      </c>
      <c r="T91" s="6">
        <v>97.158299999999997</v>
      </c>
      <c r="U91" s="6">
        <v>40.206499999999998</v>
      </c>
      <c r="V91" s="6">
        <v>1.5367</v>
      </c>
      <c r="W91" s="6">
        <v>1.5581700000000001</v>
      </c>
      <c r="X91" s="6">
        <v>2.3798300000000001</v>
      </c>
      <c r="Y91" s="6">
        <v>2.2644799999999998</v>
      </c>
      <c r="Z91" s="6">
        <v>16.5366</v>
      </c>
      <c r="AA91" s="6">
        <v>128.00299999999999</v>
      </c>
      <c r="AB91" s="5"/>
      <c r="AC91" s="5"/>
      <c r="AD91" s="5">
        <f>AH91</f>
        <v>0.77335300000000018</v>
      </c>
      <c r="AE91" s="6">
        <v>3.1429200000000002</v>
      </c>
      <c r="AF91" s="6">
        <v>285.49</v>
      </c>
      <c r="AG91" s="6">
        <v>3.1429200000000002</v>
      </c>
      <c r="AH91" s="5">
        <f>AG91-AF91*0.0083</f>
        <v>0.77335300000000018</v>
      </c>
      <c r="AI91" s="5">
        <f>AF91*0.0068+0.4373</f>
        <v>2.3786320000000001</v>
      </c>
      <c r="AJ91" s="5"/>
    </row>
    <row r="92" spans="1:36" x14ac:dyDescent="0.25">
      <c r="A92" s="5" t="s">
        <v>31</v>
      </c>
      <c r="B92" s="5" t="s">
        <v>122</v>
      </c>
      <c r="C92" s="5" t="str">
        <f>VLOOKUP(B92,[1]BLUP_All!B92:C390,2,FALSE)</f>
        <v>Hybrid</v>
      </c>
      <c r="D92" s="6">
        <v>36.241900000000001</v>
      </c>
      <c r="E92" s="6">
        <v>4.2681199999999997</v>
      </c>
      <c r="F92" s="6">
        <v>2.37764</v>
      </c>
      <c r="G92" s="6">
        <v>64.233900000000006</v>
      </c>
      <c r="H92" s="6">
        <v>20.7254</v>
      </c>
      <c r="I92" s="6">
        <v>32.460900000000002</v>
      </c>
      <c r="J92" s="6">
        <v>29.0702</v>
      </c>
      <c r="K92" s="6">
        <v>21.3931</v>
      </c>
      <c r="L92" s="6">
        <v>36.775500000000001</v>
      </c>
      <c r="M92" s="6">
        <v>50.624299999999998</v>
      </c>
      <c r="N92" s="6">
        <v>7.2962199999999999</v>
      </c>
      <c r="O92" s="6">
        <v>2.0086499999999998</v>
      </c>
      <c r="P92" s="6">
        <v>3.9901200000000001</v>
      </c>
      <c r="Q92" s="6">
        <v>6.8247299999999997</v>
      </c>
      <c r="R92" s="6">
        <v>1.2005999999999999</v>
      </c>
      <c r="S92" s="6">
        <v>79.947299999999998</v>
      </c>
      <c r="T92" s="6">
        <v>92.120099999999994</v>
      </c>
      <c r="U92" s="6">
        <v>40.021799999999999</v>
      </c>
      <c r="V92" s="6">
        <v>1.53664</v>
      </c>
      <c r="W92" s="6">
        <v>1.5900300000000001</v>
      </c>
      <c r="X92" s="6">
        <v>2.3631600000000001</v>
      </c>
      <c r="Y92" s="6">
        <v>2.1155499999999998</v>
      </c>
      <c r="Z92" s="6">
        <v>16.371400000000001</v>
      </c>
      <c r="AA92" s="6">
        <v>125.32899999999999</v>
      </c>
      <c r="AB92" s="5"/>
      <c r="AC92" s="5"/>
      <c r="AD92" s="5">
        <f>AH92</f>
        <v>1.1906208999999999</v>
      </c>
      <c r="AE92" s="6">
        <v>3.4745900000000001</v>
      </c>
      <c r="AF92" s="6">
        <v>275.17700000000002</v>
      </c>
      <c r="AG92" s="6">
        <v>3.4745900000000001</v>
      </c>
      <c r="AH92" s="5">
        <f>AG92-AF92*0.0083</f>
        <v>1.1906208999999999</v>
      </c>
      <c r="AI92" s="5">
        <f>AF92*0.0068+0.4373</f>
        <v>2.3085035999999999</v>
      </c>
      <c r="AJ92" s="5"/>
    </row>
    <row r="93" spans="1:36" x14ac:dyDescent="0.25">
      <c r="A93" s="5" t="s">
        <v>31</v>
      </c>
      <c r="B93" s="5" t="s">
        <v>123</v>
      </c>
      <c r="C93" s="5" t="str">
        <f>VLOOKUP(B93,[1]BLUP_All!B93:C391,2,FALSE)</f>
        <v>Hybrid</v>
      </c>
      <c r="D93" s="6">
        <v>37.535699999999999</v>
      </c>
      <c r="E93" s="6">
        <v>4.5754599999999996</v>
      </c>
      <c r="F93" s="6">
        <v>2.2751600000000001</v>
      </c>
      <c r="G93" s="6">
        <v>64.238600000000005</v>
      </c>
      <c r="H93" s="6">
        <v>20.5473</v>
      </c>
      <c r="I93" s="6">
        <v>31.814599999999999</v>
      </c>
      <c r="J93" s="6">
        <v>33.745199999999997</v>
      </c>
      <c r="K93" s="6">
        <v>22.98</v>
      </c>
      <c r="L93" s="6">
        <v>36.299199999999999</v>
      </c>
      <c r="M93" s="6">
        <v>53.169699999999999</v>
      </c>
      <c r="N93" s="6">
        <v>7.5219699999999996</v>
      </c>
      <c r="O93" s="6">
        <v>2.1917800000000001</v>
      </c>
      <c r="P93" s="6">
        <v>4.3512300000000002</v>
      </c>
      <c r="Q93" s="6">
        <v>7.1499300000000003</v>
      </c>
      <c r="R93" s="6">
        <v>1.2226699999999999</v>
      </c>
      <c r="S93" s="6">
        <v>81.147499999999994</v>
      </c>
      <c r="T93" s="6">
        <v>94.831000000000003</v>
      </c>
      <c r="U93" s="6">
        <v>41.014600000000002</v>
      </c>
      <c r="V93" s="6">
        <v>1.53735</v>
      </c>
      <c r="W93" s="6">
        <v>1.74499</v>
      </c>
      <c r="X93" s="6">
        <v>2.2349299999999999</v>
      </c>
      <c r="Y93" s="6">
        <v>2.2381199999999999</v>
      </c>
      <c r="Z93" s="6">
        <v>16.8583</v>
      </c>
      <c r="AA93" s="6">
        <v>127.446</v>
      </c>
      <c r="AB93" s="5"/>
      <c r="AC93" s="5"/>
      <c r="AD93" s="5">
        <f>AH93</f>
        <v>1.4892533999999999</v>
      </c>
      <c r="AE93" s="6">
        <v>3.5260899999999999</v>
      </c>
      <c r="AF93" s="6">
        <v>245.40199999999999</v>
      </c>
      <c r="AG93" s="6">
        <v>3.5260899999999999</v>
      </c>
      <c r="AH93" s="5">
        <f>AG93-AF93*0.0083</f>
        <v>1.4892533999999999</v>
      </c>
      <c r="AI93" s="5">
        <f>AF93*0.0068+0.4373</f>
        <v>2.1060336</v>
      </c>
      <c r="AJ93" s="5"/>
    </row>
    <row r="94" spans="1:36" x14ac:dyDescent="0.25">
      <c r="A94" s="5" t="s">
        <v>31</v>
      </c>
      <c r="B94" s="5" t="s">
        <v>124</v>
      </c>
      <c r="C94" s="5" t="str">
        <f>VLOOKUP(B94,[1]BLUP_All!B94:C392,2,FALSE)</f>
        <v>Hybrid</v>
      </c>
      <c r="D94" s="6">
        <v>35.870100000000001</v>
      </c>
      <c r="E94" s="6">
        <v>4.2325400000000002</v>
      </c>
      <c r="F94" s="6">
        <v>2.0253399999999999</v>
      </c>
      <c r="G94" s="6">
        <v>64.075800000000001</v>
      </c>
      <c r="H94" s="6">
        <v>19.961400000000001</v>
      </c>
      <c r="I94" s="6">
        <v>32.9343</v>
      </c>
      <c r="J94" s="6">
        <v>29.3813</v>
      </c>
      <c r="K94" s="6">
        <v>21.660699999999999</v>
      </c>
      <c r="L94" s="6">
        <v>35.918500000000002</v>
      </c>
      <c r="M94" s="6">
        <v>50.091099999999997</v>
      </c>
      <c r="N94" s="6">
        <v>7.1318099999999998</v>
      </c>
      <c r="O94" s="6">
        <v>1.9976100000000001</v>
      </c>
      <c r="P94" s="6">
        <v>4.2390100000000004</v>
      </c>
      <c r="Q94" s="6">
        <v>6.4687400000000004</v>
      </c>
      <c r="R94" s="6">
        <v>1.11572</v>
      </c>
      <c r="S94" s="6">
        <v>87.5595</v>
      </c>
      <c r="T94" s="6">
        <v>103.255</v>
      </c>
      <c r="U94" s="6">
        <v>40.86</v>
      </c>
      <c r="V94" s="6">
        <v>1.5359700000000001</v>
      </c>
      <c r="W94" s="6">
        <v>1.1939900000000001</v>
      </c>
      <c r="X94" s="6">
        <v>1.95929</v>
      </c>
      <c r="Y94" s="6">
        <v>2.0504600000000002</v>
      </c>
      <c r="Z94" s="6">
        <v>16.767800000000001</v>
      </c>
      <c r="AA94" s="6">
        <v>136.86099999999999</v>
      </c>
      <c r="AB94" s="5"/>
      <c r="AC94" s="5"/>
      <c r="AD94" s="5">
        <f>AH94</f>
        <v>1.6187587999999999</v>
      </c>
      <c r="AE94" s="6">
        <v>3.6038199999999998</v>
      </c>
      <c r="AF94" s="6">
        <v>239.16399999999999</v>
      </c>
      <c r="AG94" s="6">
        <v>3.6038199999999998</v>
      </c>
      <c r="AH94" s="5">
        <f>AG94-AF94*0.0083</f>
        <v>1.6187587999999999</v>
      </c>
      <c r="AI94" s="5">
        <f>AF94*0.0068+0.4373</f>
        <v>2.0636152000000001</v>
      </c>
      <c r="AJ94" s="5"/>
    </row>
    <row r="95" spans="1:36" x14ac:dyDescent="0.25">
      <c r="A95" s="1" t="s">
        <v>31</v>
      </c>
      <c r="B95" s="2" t="s">
        <v>125</v>
      </c>
      <c r="C95" s="2" t="str">
        <f>VLOOKUP(B95,[1]BLUP_All!B95:C393,2,FALSE)</f>
        <v>Hybrid</v>
      </c>
      <c r="D95" s="4">
        <v>35.995100000000001</v>
      </c>
      <c r="E95" s="4">
        <v>4.1261200000000002</v>
      </c>
      <c r="F95" s="4">
        <v>2.5885600000000002</v>
      </c>
      <c r="G95" s="4">
        <v>62.387599999999999</v>
      </c>
      <c r="H95" s="4">
        <v>18.599499999999999</v>
      </c>
      <c r="I95" s="4">
        <v>35.872900000000001</v>
      </c>
      <c r="J95" s="4">
        <v>28.561299999999999</v>
      </c>
      <c r="K95" s="4">
        <v>21.2943</v>
      </c>
      <c r="L95" s="4">
        <v>35.471400000000003</v>
      </c>
      <c r="M95" s="4">
        <v>51.224699999999999</v>
      </c>
      <c r="N95" s="4">
        <v>7.4605399999999999</v>
      </c>
      <c r="O95" s="4">
        <v>1.9346300000000001</v>
      </c>
      <c r="P95" s="4">
        <v>4.0532599999999999</v>
      </c>
      <c r="Q95" s="4">
        <v>6.3999499999999996</v>
      </c>
      <c r="R95" s="4">
        <v>1.11748</v>
      </c>
      <c r="S95" s="4">
        <v>78.026600000000002</v>
      </c>
      <c r="T95" s="4">
        <v>89.2226</v>
      </c>
      <c r="U95" s="4">
        <v>40.076300000000003</v>
      </c>
      <c r="V95" s="4">
        <v>1.5370200000000001</v>
      </c>
      <c r="W95" s="4">
        <v>1.81053</v>
      </c>
      <c r="X95" s="4">
        <v>2.5975799999999998</v>
      </c>
      <c r="Y95" s="4">
        <v>2.3689900000000002</v>
      </c>
      <c r="Z95" s="4">
        <v>15.6752</v>
      </c>
      <c r="AA95" s="4">
        <v>126.20099999999999</v>
      </c>
      <c r="AB95" s="2">
        <f t="shared" si="3"/>
        <v>1.1607402000000002</v>
      </c>
      <c r="AC95" s="4">
        <v>3.6848200000000002</v>
      </c>
      <c r="AD95" s="4">
        <v>304.10599999999999</v>
      </c>
      <c r="AE95" s="4">
        <v>3.6848200000000002</v>
      </c>
      <c r="AF95" s="2">
        <f t="shared" si="4"/>
        <v>1.1607402000000002</v>
      </c>
      <c r="AG95" s="2">
        <f t="shared" si="5"/>
        <v>2.5052208</v>
      </c>
      <c r="AH95" s="2"/>
      <c r="AI95" s="2"/>
      <c r="AJ95" s="2"/>
    </row>
    <row r="96" spans="1:36" x14ac:dyDescent="0.25">
      <c r="A96" s="1" t="s">
        <v>31</v>
      </c>
      <c r="B96" s="2" t="s">
        <v>126</v>
      </c>
      <c r="C96" s="2" t="str">
        <f>VLOOKUP(B96,[1]BLUP_All!B96:C394,2,FALSE)</f>
        <v>Hybrid</v>
      </c>
      <c r="D96" s="4">
        <v>36.314900000000002</v>
      </c>
      <c r="E96" s="4">
        <v>4.3658900000000003</v>
      </c>
      <c r="F96" s="4">
        <v>2.18031</v>
      </c>
      <c r="G96" s="4">
        <v>65.077600000000004</v>
      </c>
      <c r="H96" s="4">
        <v>18.7685</v>
      </c>
      <c r="I96" s="4">
        <v>29.873799999999999</v>
      </c>
      <c r="J96" s="4">
        <v>33.558999999999997</v>
      </c>
      <c r="K96" s="4">
        <v>22.012699999999999</v>
      </c>
      <c r="L96" s="4">
        <v>35.870899999999999</v>
      </c>
      <c r="M96" s="4">
        <v>51.098399999999998</v>
      </c>
      <c r="N96" s="4">
        <v>7.2681800000000001</v>
      </c>
      <c r="O96" s="4">
        <v>2.2363</v>
      </c>
      <c r="P96" s="4">
        <v>4.3218800000000002</v>
      </c>
      <c r="Q96" s="4">
        <v>6.5230499999999996</v>
      </c>
      <c r="R96" s="4">
        <v>1.06555</v>
      </c>
      <c r="S96" s="4">
        <v>89.249200000000002</v>
      </c>
      <c r="T96" s="4">
        <v>104.295</v>
      </c>
      <c r="U96" s="4">
        <v>40.180199999999999</v>
      </c>
      <c r="V96" s="4">
        <v>1.53752</v>
      </c>
      <c r="W96" s="4">
        <v>1.52475</v>
      </c>
      <c r="X96" s="4">
        <v>2.2461700000000002</v>
      </c>
      <c r="Y96" s="4">
        <v>2.1651500000000001</v>
      </c>
      <c r="Z96" s="4">
        <v>17.023800000000001</v>
      </c>
      <c r="AA96" s="4">
        <v>133.96199999999999</v>
      </c>
      <c r="AB96" s="2">
        <f t="shared" si="3"/>
        <v>2.3681421999999999</v>
      </c>
      <c r="AC96" s="4">
        <v>3.8601999999999999</v>
      </c>
      <c r="AD96" s="4">
        <v>179.76599999999999</v>
      </c>
      <c r="AE96" s="4">
        <v>3.8601999999999999</v>
      </c>
      <c r="AF96" s="2">
        <f t="shared" si="4"/>
        <v>2.3681421999999999</v>
      </c>
      <c r="AG96" s="2">
        <f t="shared" si="5"/>
        <v>1.6597088</v>
      </c>
      <c r="AH96" s="2"/>
      <c r="AI96" s="2"/>
      <c r="AJ96" s="2"/>
    </row>
    <row r="97" spans="1:36" x14ac:dyDescent="0.25">
      <c r="A97" s="1" t="s">
        <v>31</v>
      </c>
      <c r="B97" s="2" t="s">
        <v>127</v>
      </c>
      <c r="C97" s="2" t="str">
        <f>VLOOKUP(B97,[1]BLUP_All!B97:C395,2,FALSE)</f>
        <v>Hybrid</v>
      </c>
      <c r="D97" s="4">
        <v>38.348700000000001</v>
      </c>
      <c r="E97" s="4">
        <v>4.2840400000000001</v>
      </c>
      <c r="F97" s="4">
        <v>1.98024</v>
      </c>
      <c r="G97" s="4">
        <v>62.184899999999999</v>
      </c>
      <c r="H97" s="4">
        <v>19.4985</v>
      </c>
      <c r="I97" s="4">
        <v>31.2591</v>
      </c>
      <c r="J97" s="4">
        <v>31.764399999999998</v>
      </c>
      <c r="K97" s="4">
        <v>23.730699999999999</v>
      </c>
      <c r="L97" s="4">
        <v>37.440399999999997</v>
      </c>
      <c r="M97" s="4">
        <v>53.699199999999998</v>
      </c>
      <c r="N97" s="4">
        <v>7.4783799999999996</v>
      </c>
      <c r="O97" s="4">
        <v>2.03199</v>
      </c>
      <c r="P97" s="4">
        <v>4.1714099999999998</v>
      </c>
      <c r="Q97" s="4">
        <v>6.64839</v>
      </c>
      <c r="R97" s="4">
        <v>1.1515200000000001</v>
      </c>
      <c r="S97" s="4">
        <v>85.047700000000006</v>
      </c>
      <c r="T97" s="4">
        <v>100.729</v>
      </c>
      <c r="U97" s="4">
        <v>38.165300000000002</v>
      </c>
      <c r="V97" s="4">
        <v>1.53542</v>
      </c>
      <c r="W97" s="4">
        <v>1.2987</v>
      </c>
      <c r="X97" s="4">
        <v>1.9739199999999999</v>
      </c>
      <c r="Y97" s="4">
        <v>1.9811399999999999</v>
      </c>
      <c r="Z97" s="4">
        <v>16.0566</v>
      </c>
      <c r="AA97" s="4">
        <v>132.58099999999999</v>
      </c>
      <c r="AB97" s="2"/>
      <c r="AC97" s="2"/>
      <c r="AD97" s="2"/>
      <c r="AE97" s="2"/>
      <c r="AF97" s="2"/>
      <c r="AG97" s="2"/>
      <c r="AH97" s="2"/>
      <c r="AI97" s="4">
        <v>5.1937899999999999</v>
      </c>
      <c r="AJ97" s="2"/>
    </row>
    <row r="98" spans="1:36" x14ac:dyDescent="0.25">
      <c r="A98" s="1" t="s">
        <v>31</v>
      </c>
      <c r="B98" s="2" t="s">
        <v>128</v>
      </c>
      <c r="C98" s="2" t="str">
        <f>VLOOKUP(B98,[1]BLUP_All!B98:C396,2,FALSE)</f>
        <v>Hybrid</v>
      </c>
      <c r="D98" s="4">
        <v>38.198</v>
      </c>
      <c r="E98" s="4">
        <v>4.4787299999999997</v>
      </c>
      <c r="F98" s="4">
        <v>2.6602999999999999</v>
      </c>
      <c r="G98" s="4">
        <v>61.7577</v>
      </c>
      <c r="H98" s="4">
        <v>19.4267</v>
      </c>
      <c r="I98" s="4">
        <v>33.924500000000002</v>
      </c>
      <c r="J98" s="4">
        <v>36.290100000000002</v>
      </c>
      <c r="K98" s="4">
        <v>23.1922</v>
      </c>
      <c r="L98" s="4">
        <v>38.165300000000002</v>
      </c>
      <c r="M98" s="4">
        <v>53.142000000000003</v>
      </c>
      <c r="N98" s="4">
        <v>7.4842599999999999</v>
      </c>
      <c r="O98" s="4">
        <v>2.2826499999999998</v>
      </c>
      <c r="P98" s="4">
        <v>4.4671099999999999</v>
      </c>
      <c r="Q98" s="4">
        <v>6.65489</v>
      </c>
      <c r="R98" s="4">
        <v>1.08663</v>
      </c>
      <c r="S98" s="4">
        <v>92.255099999999999</v>
      </c>
      <c r="T98" s="4">
        <v>101.98399999999999</v>
      </c>
      <c r="U98" s="4">
        <v>41.479500000000002</v>
      </c>
      <c r="V98" s="4">
        <v>1.53674</v>
      </c>
      <c r="W98" s="4">
        <v>1.8666100000000001</v>
      </c>
      <c r="X98" s="4">
        <v>2.6658599999999999</v>
      </c>
      <c r="Y98" s="4">
        <v>2.4745499999999998</v>
      </c>
      <c r="Z98" s="4">
        <v>15.595599999999999</v>
      </c>
      <c r="AA98" s="4">
        <v>136.76400000000001</v>
      </c>
      <c r="AB98" s="2"/>
      <c r="AC98" s="2"/>
      <c r="AD98" s="2"/>
      <c r="AE98" s="2"/>
      <c r="AF98" s="2"/>
      <c r="AG98" s="2"/>
      <c r="AH98" s="2"/>
      <c r="AI98" s="4">
        <v>5.4398400000000002</v>
      </c>
      <c r="AJ98" s="2"/>
    </row>
    <row r="99" spans="1:36" x14ac:dyDescent="0.25">
      <c r="A99" s="5" t="s">
        <v>31</v>
      </c>
      <c r="B99" s="5" t="s">
        <v>129</v>
      </c>
      <c r="C99" s="5" t="str">
        <f>VLOOKUP(B99,[1]BLUP_All!B99:C397,2,FALSE)</f>
        <v>Hybrid</v>
      </c>
      <c r="D99" s="6">
        <v>39.3812</v>
      </c>
      <c r="E99" s="6">
        <v>4.2251399999999997</v>
      </c>
      <c r="F99" s="6">
        <v>3.9186800000000002</v>
      </c>
      <c r="G99" s="6">
        <v>63.262300000000003</v>
      </c>
      <c r="H99" s="6">
        <v>17.809000000000001</v>
      </c>
      <c r="I99" s="6">
        <v>34.328099999999999</v>
      </c>
      <c r="J99" s="6">
        <v>36.798299999999998</v>
      </c>
      <c r="K99" s="6">
        <v>23.5123</v>
      </c>
      <c r="L99" s="6">
        <v>39.079799999999999</v>
      </c>
      <c r="M99" s="6">
        <v>55.2515</v>
      </c>
      <c r="N99" s="6">
        <v>7.8736300000000004</v>
      </c>
      <c r="O99" s="6">
        <v>2.1745700000000001</v>
      </c>
      <c r="P99" s="6">
        <v>4.1293800000000003</v>
      </c>
      <c r="Q99" s="6">
        <v>6.3542100000000001</v>
      </c>
      <c r="R99" s="6">
        <v>1.03965</v>
      </c>
      <c r="S99" s="6">
        <v>94.655299999999997</v>
      </c>
      <c r="T99" s="6">
        <v>103.85599999999999</v>
      </c>
      <c r="U99" s="6">
        <v>41.677500000000002</v>
      </c>
      <c r="V99" s="6">
        <v>1.5380499999999999</v>
      </c>
      <c r="W99" s="6">
        <v>3.72119</v>
      </c>
      <c r="X99" s="6">
        <v>5.4834399999999999</v>
      </c>
      <c r="Y99" s="6">
        <v>4.5772000000000004</v>
      </c>
      <c r="Z99" s="6">
        <v>15.560600000000001</v>
      </c>
      <c r="AA99" s="6">
        <v>138.626</v>
      </c>
      <c r="AB99" s="5"/>
      <c r="AC99" s="5"/>
      <c r="AD99" s="5"/>
      <c r="AE99" s="5"/>
      <c r="AF99" s="5"/>
      <c r="AG99" s="5"/>
      <c r="AH99" s="5"/>
      <c r="AI99" s="6">
        <v>5.4834399999999999</v>
      </c>
      <c r="AJ99" s="5"/>
    </row>
    <row r="100" spans="1:36" x14ac:dyDescent="0.25">
      <c r="A100" s="1" t="s">
        <v>31</v>
      </c>
      <c r="B100" s="2" t="s">
        <v>130</v>
      </c>
      <c r="C100" s="2" t="str">
        <f>VLOOKUP(B100,[1]BLUP_All!B100:C398,2,FALSE)</f>
        <v>Hybrid</v>
      </c>
      <c r="D100" s="4">
        <v>38.682000000000002</v>
      </c>
      <c r="E100" s="4">
        <v>4.5061200000000001</v>
      </c>
      <c r="F100" s="4">
        <v>2.2690399999999999</v>
      </c>
      <c r="G100" s="4">
        <v>64.704599999999999</v>
      </c>
      <c r="H100" s="4">
        <v>20.516400000000001</v>
      </c>
      <c r="I100" s="4">
        <v>32.879899999999999</v>
      </c>
      <c r="J100" s="4">
        <v>36.073399999999999</v>
      </c>
      <c r="K100" s="4">
        <v>23.644100000000002</v>
      </c>
      <c r="L100" s="4">
        <v>38.4649</v>
      </c>
      <c r="M100" s="4">
        <v>53.752800000000001</v>
      </c>
      <c r="N100" s="4">
        <v>7.5145799999999996</v>
      </c>
      <c r="O100" s="4">
        <v>2.1408700000000001</v>
      </c>
      <c r="P100" s="4">
        <v>4.5226899999999999</v>
      </c>
      <c r="Q100" s="4">
        <v>6.8394300000000001</v>
      </c>
      <c r="R100" s="4">
        <v>1.16906</v>
      </c>
      <c r="S100" s="4">
        <v>87.62</v>
      </c>
      <c r="T100" s="4">
        <v>102.42</v>
      </c>
      <c r="U100" s="4">
        <v>41.732599999999998</v>
      </c>
      <c r="V100" s="4">
        <v>1.5343199999999999</v>
      </c>
      <c r="W100" s="4">
        <v>1.75312</v>
      </c>
      <c r="X100" s="4">
        <v>2.2647300000000001</v>
      </c>
      <c r="Y100" s="4">
        <v>1.77094</v>
      </c>
      <c r="Z100" s="4">
        <v>16.2437</v>
      </c>
      <c r="AA100" s="4">
        <v>135.72</v>
      </c>
      <c r="AB100" s="2"/>
      <c r="AC100" s="2"/>
      <c r="AD100" s="2"/>
      <c r="AE100" s="2"/>
      <c r="AF100" s="2"/>
      <c r="AG100" s="2"/>
      <c r="AH100" s="2"/>
      <c r="AI100" s="4">
        <v>5.7188100000000004</v>
      </c>
      <c r="AJ100" s="2"/>
    </row>
    <row r="101" spans="1:36" x14ac:dyDescent="0.25">
      <c r="A101" s="1" t="s">
        <v>31</v>
      </c>
      <c r="B101" s="2" t="s">
        <v>131</v>
      </c>
      <c r="C101" s="2" t="str">
        <f>VLOOKUP(B101,[1]BLUP_All!B101:C399,2,FALSE)</f>
        <v>Inbred</v>
      </c>
      <c r="D101" s="4">
        <v>33.811399999999999</v>
      </c>
      <c r="E101" s="4">
        <v>3.96441</v>
      </c>
      <c r="F101" s="4">
        <v>2.7310099999999999</v>
      </c>
      <c r="G101" s="4">
        <v>64.494299999999996</v>
      </c>
      <c r="H101" s="4">
        <v>19.301500000000001</v>
      </c>
      <c r="I101" s="4">
        <v>29.3307</v>
      </c>
      <c r="J101" s="4">
        <v>27.1492</v>
      </c>
      <c r="K101" s="4">
        <v>20.062000000000001</v>
      </c>
      <c r="L101" s="4">
        <v>33.484299999999998</v>
      </c>
      <c r="M101" s="4">
        <v>48.190899999999999</v>
      </c>
      <c r="N101" s="4">
        <v>7.0545299999999997</v>
      </c>
      <c r="O101" s="4">
        <v>1.93866</v>
      </c>
      <c r="P101" s="4">
        <v>3.7655400000000001</v>
      </c>
      <c r="Q101" s="4">
        <v>6.1982100000000004</v>
      </c>
      <c r="R101" s="4">
        <v>1.06674</v>
      </c>
      <c r="S101" s="4">
        <v>78.6798</v>
      </c>
      <c r="T101" s="4">
        <v>84.896299999999997</v>
      </c>
      <c r="U101" s="4">
        <v>39.164900000000003</v>
      </c>
      <c r="V101" s="4">
        <v>1.5369900000000001</v>
      </c>
      <c r="W101" s="4">
        <v>1.9198200000000001</v>
      </c>
      <c r="X101" s="4">
        <v>2.9815800000000001</v>
      </c>
      <c r="Y101" s="4">
        <v>2.8013300000000001</v>
      </c>
      <c r="Z101" s="4">
        <v>16.736499999999999</v>
      </c>
      <c r="AA101" s="4">
        <v>114.104</v>
      </c>
      <c r="AB101" s="2"/>
      <c r="AC101" s="2"/>
      <c r="AD101" s="2"/>
      <c r="AE101" s="2"/>
      <c r="AF101" s="2"/>
      <c r="AG101" s="2"/>
      <c r="AH101" s="2"/>
      <c r="AI101" s="4">
        <v>12.266299999999999</v>
      </c>
      <c r="AJ10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T270"/>
  <sheetViews>
    <sheetView topLeftCell="O2" zoomScale="75" zoomScaleNormal="75" workbookViewId="0">
      <pane ySplit="4170" topLeftCell="A81" activePane="bottomLeft"/>
      <selection activeCell="AK2" sqref="AK1:AK1048576"/>
      <selection pane="bottomLeft" activeCell="A18" sqref="A18:V270"/>
    </sheetView>
  </sheetViews>
  <sheetFormatPr defaultRowHeight="15" x14ac:dyDescent="0.25"/>
  <sheetData>
    <row r="16" spans="26:27" x14ac:dyDescent="0.25">
      <c r="Z16">
        <f>AVERAGE(Z19:Z270)</f>
        <v>2.0993666852777775</v>
      </c>
      <c r="AA16">
        <f>AVERAGE(AA19:AA270)</f>
        <v>2.0157327182539695</v>
      </c>
    </row>
    <row r="17" spans="1:46" x14ac:dyDescent="0.25">
      <c r="AF17">
        <v>0.69</v>
      </c>
      <c r="AI17">
        <v>0.69</v>
      </c>
    </row>
    <row r="18" spans="1:46" ht="23.25" x14ac:dyDescent="0.25">
      <c r="A18" s="7" t="s">
        <v>132</v>
      </c>
      <c r="B18" s="8" t="s">
        <v>1</v>
      </c>
      <c r="C18" s="9" t="s">
        <v>2</v>
      </c>
      <c r="D18" s="8" t="s">
        <v>3</v>
      </c>
      <c r="E18" s="10" t="s">
        <v>4</v>
      </c>
      <c r="F18" s="10" t="s">
        <v>5</v>
      </c>
      <c r="G18" s="10" t="s">
        <v>6</v>
      </c>
      <c r="H18" s="10" t="s">
        <v>7</v>
      </c>
      <c r="I18" s="10" t="s">
        <v>8</v>
      </c>
      <c r="J18" s="10" t="s">
        <v>9</v>
      </c>
      <c r="K18" s="10" t="s">
        <v>10</v>
      </c>
      <c r="L18" s="10" t="s">
        <v>11</v>
      </c>
      <c r="M18" s="10" t="s">
        <v>12</v>
      </c>
      <c r="N18" s="10" t="s">
        <v>13</v>
      </c>
      <c r="O18" s="10" t="s">
        <v>14</v>
      </c>
      <c r="P18" s="10" t="s">
        <v>15</v>
      </c>
      <c r="Q18" s="10" t="s">
        <v>16</v>
      </c>
      <c r="R18" s="10" t="s">
        <v>17</v>
      </c>
      <c r="S18" s="10" t="s">
        <v>18</v>
      </c>
      <c r="T18" s="10" t="s">
        <v>19</v>
      </c>
      <c r="U18" s="10" t="s">
        <v>20</v>
      </c>
      <c r="V18" s="10" t="s">
        <v>21</v>
      </c>
      <c r="W18" s="10" t="s">
        <v>22</v>
      </c>
      <c r="X18" s="10" t="s">
        <v>139</v>
      </c>
      <c r="Y18" s="10" t="s">
        <v>29</v>
      </c>
      <c r="Z18" s="10" t="s">
        <v>25</v>
      </c>
      <c r="AA18" s="10" t="s">
        <v>26</v>
      </c>
      <c r="AB18" s="10" t="s">
        <v>27</v>
      </c>
      <c r="AC18" s="10" t="s">
        <v>28</v>
      </c>
      <c r="AD18" s="3" t="s">
        <v>140</v>
      </c>
      <c r="AE18" s="3" t="s">
        <v>141</v>
      </c>
      <c r="AF18" s="3" t="s">
        <v>9</v>
      </c>
      <c r="AG18" s="3" t="s">
        <v>13</v>
      </c>
      <c r="AH18" s="3" t="s">
        <v>17</v>
      </c>
      <c r="AI18" s="3" t="s">
        <v>152</v>
      </c>
      <c r="AJ18" s="3" t="s">
        <v>151</v>
      </c>
      <c r="AK18" s="3" t="s">
        <v>141</v>
      </c>
      <c r="AT18" s="12" t="s">
        <v>142</v>
      </c>
    </row>
    <row r="19" spans="1:46" x14ac:dyDescent="0.25">
      <c r="A19" s="3" t="s">
        <v>133</v>
      </c>
      <c r="B19" s="11" t="s">
        <v>116</v>
      </c>
      <c r="C19" s="8" t="s">
        <v>134</v>
      </c>
      <c r="D19" s="11">
        <v>45.810600000000001</v>
      </c>
      <c r="E19">
        <v>3.38049</v>
      </c>
      <c r="F19">
        <v>2.6358999999999999</v>
      </c>
      <c r="G19">
        <v>64.325800000000001</v>
      </c>
      <c r="H19">
        <v>15.246</v>
      </c>
      <c r="I19">
        <v>26.411200000000001</v>
      </c>
      <c r="J19">
        <v>22.255299999999998</v>
      </c>
      <c r="K19">
        <v>24.788599999999999</v>
      </c>
      <c r="L19">
        <v>45.400500000000001</v>
      </c>
      <c r="M19">
        <v>66.917000000000002</v>
      </c>
      <c r="N19">
        <v>10.4443</v>
      </c>
      <c r="O19">
        <v>1.2662500000000001</v>
      </c>
      <c r="P19">
        <v>3.3045100000000001</v>
      </c>
      <c r="Q19">
        <v>5.5536700000000003</v>
      </c>
      <c r="R19">
        <v>1.07043</v>
      </c>
      <c r="S19">
        <v>65.968199999999996</v>
      </c>
      <c r="T19">
        <v>80.782499999999999</v>
      </c>
      <c r="U19">
        <v>49.1145</v>
      </c>
      <c r="V19">
        <v>2.4241100000000002</v>
      </c>
      <c r="W19">
        <v>0.69008400000000003</v>
      </c>
      <c r="X19">
        <v>61.425800000000002</v>
      </c>
      <c r="Y19">
        <v>0.38308500000000001</v>
      </c>
      <c r="Z19">
        <v>2.8413300000000001</v>
      </c>
      <c r="AA19">
        <v>2.76349</v>
      </c>
      <c r="AB19">
        <v>15.319100000000001</v>
      </c>
      <c r="AC19">
        <v>108.878</v>
      </c>
      <c r="AD19">
        <f>W19*J19*U19/(N19*R19)</f>
        <v>67.469505656831899</v>
      </c>
      <c r="AF19">
        <f>K19*O19*AF$17</f>
        <v>21.658109677499997</v>
      </c>
      <c r="AG19">
        <f>(M19-K19)/4</f>
        <v>10.5321</v>
      </c>
      <c r="AH19">
        <f>(Q19-O19)/4</f>
        <v>1.071855</v>
      </c>
      <c r="AI19">
        <f>M19*Q19*AI$17</f>
        <v>256.42810541910001</v>
      </c>
      <c r="AJ19">
        <f>W19*AF19*U19/(AI19-AF19)</f>
        <v>3.1267246818303942</v>
      </c>
      <c r="AK19">
        <f>Z19-AA19</f>
        <v>7.7840000000000131E-2</v>
      </c>
      <c r="AS19" s="13" t="s">
        <v>143</v>
      </c>
    </row>
    <row r="20" spans="1:46" x14ac:dyDescent="0.25">
      <c r="A20" s="3" t="s">
        <v>133</v>
      </c>
      <c r="B20" s="11" t="s">
        <v>85</v>
      </c>
      <c r="C20" s="8" t="s">
        <v>135</v>
      </c>
      <c r="D20" s="11">
        <v>49.482599999999998</v>
      </c>
      <c r="E20">
        <v>3.9453900000000002</v>
      </c>
      <c r="F20">
        <v>2.0067499999999998</v>
      </c>
      <c r="G20">
        <v>56.872300000000003</v>
      </c>
      <c r="H20">
        <v>15.6792</v>
      </c>
      <c r="I20">
        <v>27.551200000000001</v>
      </c>
      <c r="J20">
        <v>38.111400000000003</v>
      </c>
      <c r="K20">
        <v>32.858800000000002</v>
      </c>
      <c r="L20">
        <v>49.823</v>
      </c>
      <c r="M20">
        <v>65.807199999999995</v>
      </c>
      <c r="N20">
        <v>8.2269000000000005</v>
      </c>
      <c r="O20">
        <v>1.7104900000000001</v>
      </c>
      <c r="P20">
        <v>3.9776400000000001</v>
      </c>
      <c r="Q20">
        <v>6.1631499999999999</v>
      </c>
      <c r="R20">
        <v>1.11147</v>
      </c>
      <c r="S20">
        <v>65.919200000000004</v>
      </c>
      <c r="T20">
        <v>87.358099999999993</v>
      </c>
      <c r="U20">
        <v>47.981499999999997</v>
      </c>
      <c r="V20">
        <v>1.19618</v>
      </c>
      <c r="W20">
        <v>0.68366300000000002</v>
      </c>
      <c r="X20">
        <v>164.833</v>
      </c>
      <c r="Y20">
        <v>0.46166200000000002</v>
      </c>
      <c r="Z20">
        <v>2.6387299999999998</v>
      </c>
      <c r="AA20">
        <v>2.6795399999999998</v>
      </c>
      <c r="AB20">
        <v>12.649100000000001</v>
      </c>
      <c r="AC20">
        <v>115.976</v>
      </c>
      <c r="AD20">
        <f t="shared" ref="AD19:AD29" si="0">W20*J20*U20/(N20*R20)</f>
        <v>136.72150690464528</v>
      </c>
      <c r="AF20">
        <f t="shared" ref="AF20:AF83" si="1">K20*O20*AF$17</f>
        <v>38.781207680280005</v>
      </c>
      <c r="AG20">
        <f t="shared" ref="AG20:AG83" si="2">(M20-K20)/4</f>
        <v>8.2370999999999981</v>
      </c>
      <c r="AH20">
        <f t="shared" ref="AH20:AH83" si="3">(Q20-O20)/4</f>
        <v>1.113165</v>
      </c>
      <c r="AI20">
        <f t="shared" ref="AI20:AI83" si="4">M20*Q20*AI$17</f>
        <v>279.84995482919993</v>
      </c>
      <c r="AJ20">
        <f t="shared" ref="AJ20:AJ83" si="5">W20*J20*U20/(AI20-J20)</f>
        <v>5.1715994232977565</v>
      </c>
      <c r="AK20">
        <f t="shared" ref="AK20:AK83" si="6">Z20-AA20</f>
        <v>-4.0810000000000013E-2</v>
      </c>
      <c r="AS20" s="13" t="s">
        <v>144</v>
      </c>
    </row>
    <row r="21" spans="1:46" ht="18.75" x14ac:dyDescent="0.35">
      <c r="A21" s="3" t="s">
        <v>133</v>
      </c>
      <c r="B21" s="11" t="s">
        <v>99</v>
      </c>
      <c r="C21" s="8" t="s">
        <v>134</v>
      </c>
      <c r="D21" s="11">
        <v>43.164299999999997</v>
      </c>
      <c r="E21">
        <v>3.2979799999999999</v>
      </c>
      <c r="F21">
        <v>2.2872599999999998</v>
      </c>
      <c r="G21">
        <v>66.192999999999998</v>
      </c>
      <c r="H21">
        <v>13.1501</v>
      </c>
      <c r="I21">
        <v>21.7179</v>
      </c>
      <c r="J21">
        <v>25.926400000000001</v>
      </c>
      <c r="K21">
        <v>23.293600000000001</v>
      </c>
      <c r="L21">
        <v>42.860199999999999</v>
      </c>
      <c r="M21">
        <v>63.302700000000002</v>
      </c>
      <c r="N21">
        <v>9.9647000000000006</v>
      </c>
      <c r="O21">
        <v>1.5278700000000001</v>
      </c>
      <c r="P21">
        <v>3.3233100000000002</v>
      </c>
      <c r="Q21">
        <v>5.0374400000000001</v>
      </c>
      <c r="R21">
        <v>0.87890299999999999</v>
      </c>
      <c r="S21">
        <v>84.802800000000005</v>
      </c>
      <c r="T21">
        <v>104.928</v>
      </c>
      <c r="U21">
        <v>53.145000000000003</v>
      </c>
      <c r="V21">
        <v>1.7247300000000001</v>
      </c>
      <c r="W21">
        <v>0.69387100000000002</v>
      </c>
      <c r="X21">
        <v>113.682</v>
      </c>
      <c r="Y21">
        <v>0.46924700000000003</v>
      </c>
      <c r="Z21">
        <v>2.36226</v>
      </c>
      <c r="AA21">
        <v>2.28599</v>
      </c>
      <c r="AB21">
        <v>14.4313</v>
      </c>
      <c r="AC21">
        <v>127.667</v>
      </c>
      <c r="AD21">
        <f t="shared" si="0"/>
        <v>109.16368565673906</v>
      </c>
      <c r="AF21">
        <f t="shared" si="1"/>
        <v>24.556818916080001</v>
      </c>
      <c r="AG21">
        <f t="shared" si="2"/>
        <v>10.002275000000001</v>
      </c>
      <c r="AH21">
        <f t="shared" si="3"/>
        <v>0.87739250000000002</v>
      </c>
      <c r="AI21">
        <f t="shared" si="4"/>
        <v>220.02965163072002</v>
      </c>
      <c r="AJ21">
        <f t="shared" si="5"/>
        <v>4.925502621155351</v>
      </c>
      <c r="AK21">
        <f t="shared" si="6"/>
        <v>7.627000000000006E-2</v>
      </c>
      <c r="AS21" s="14" t="s">
        <v>145</v>
      </c>
    </row>
    <row r="22" spans="1:46" ht="17.25" x14ac:dyDescent="0.25">
      <c r="A22" s="3" t="s">
        <v>133</v>
      </c>
      <c r="B22" s="11" t="s">
        <v>120</v>
      </c>
      <c r="C22" s="8" t="s">
        <v>134</v>
      </c>
      <c r="D22" s="11">
        <v>51.495699999999999</v>
      </c>
      <c r="E22">
        <v>4.1500700000000004</v>
      </c>
      <c r="F22">
        <v>1.5971599999999999</v>
      </c>
      <c r="G22">
        <v>59.488500000000002</v>
      </c>
      <c r="H22">
        <v>15.513299999999999</v>
      </c>
      <c r="I22">
        <v>27.5565</v>
      </c>
      <c r="J22">
        <v>46.149700000000003</v>
      </c>
      <c r="K22">
        <v>33.2911</v>
      </c>
      <c r="L22">
        <v>51.491599999999998</v>
      </c>
      <c r="M22">
        <v>69.5398</v>
      </c>
      <c r="N22">
        <v>9.0665399999999998</v>
      </c>
      <c r="O22">
        <v>2.0207999999999999</v>
      </c>
      <c r="P22">
        <v>4.2018399999999998</v>
      </c>
      <c r="Q22">
        <v>6.2618200000000002</v>
      </c>
      <c r="R22">
        <v>1.06589</v>
      </c>
      <c r="S22">
        <v>78.108000000000004</v>
      </c>
      <c r="T22">
        <v>96.097899999999996</v>
      </c>
      <c r="U22">
        <v>47.484099999999998</v>
      </c>
      <c r="V22">
        <v>0.93406199999999995</v>
      </c>
      <c r="W22">
        <v>0.68324300000000004</v>
      </c>
      <c r="X22">
        <v>165.68799999999999</v>
      </c>
      <c r="Y22">
        <v>-0.17827299999999999</v>
      </c>
      <c r="Z22">
        <v>2.03478</v>
      </c>
      <c r="AA22">
        <v>1.4589799999999999</v>
      </c>
      <c r="AB22">
        <v>13.9147</v>
      </c>
      <c r="AC22">
        <v>123.398</v>
      </c>
      <c r="AD22">
        <f t="shared" si="0"/>
        <v>154.93099655747719</v>
      </c>
      <c r="AF22">
        <f t="shared" si="1"/>
        <v>46.419511867199994</v>
      </c>
      <c r="AG22">
        <f t="shared" si="2"/>
        <v>9.0621749999999999</v>
      </c>
      <c r="AH22">
        <f t="shared" si="3"/>
        <v>1.0602550000000002</v>
      </c>
      <c r="AI22">
        <f t="shared" si="4"/>
        <v>300.45754020083996</v>
      </c>
      <c r="AJ22">
        <f t="shared" si="5"/>
        <v>5.887521885971406</v>
      </c>
      <c r="AK22">
        <f t="shared" si="6"/>
        <v>0.57580000000000009</v>
      </c>
      <c r="AT22" s="15" t="s">
        <v>146</v>
      </c>
    </row>
    <row r="23" spans="1:46" ht="18" x14ac:dyDescent="0.25">
      <c r="A23" s="3" t="s">
        <v>133</v>
      </c>
      <c r="B23" s="11" t="s">
        <v>111</v>
      </c>
      <c r="C23" s="8" t="s">
        <v>134</v>
      </c>
      <c r="D23" s="11">
        <v>47.708399999999997</v>
      </c>
      <c r="E23">
        <v>3.5905499999999999</v>
      </c>
      <c r="F23">
        <v>1.92072</v>
      </c>
      <c r="G23">
        <v>71.028999999999996</v>
      </c>
      <c r="H23">
        <v>17.469100000000001</v>
      </c>
      <c r="I23">
        <v>23.649799999999999</v>
      </c>
      <c r="J23">
        <v>40.012599999999999</v>
      </c>
      <c r="K23">
        <v>31.004799999999999</v>
      </c>
      <c r="L23">
        <v>47.325299999999999</v>
      </c>
      <c r="M23">
        <v>64.447199999999995</v>
      </c>
      <c r="N23">
        <v>8.2980800000000006</v>
      </c>
      <c r="O23">
        <v>1.87236</v>
      </c>
      <c r="P23">
        <v>3.5738799999999999</v>
      </c>
      <c r="Q23">
        <v>5.3191100000000002</v>
      </c>
      <c r="R23">
        <v>0.86586600000000002</v>
      </c>
      <c r="S23">
        <v>63.88</v>
      </c>
      <c r="T23">
        <v>81.726600000000005</v>
      </c>
      <c r="U23">
        <v>51.186100000000003</v>
      </c>
      <c r="V23">
        <v>0.87694300000000003</v>
      </c>
      <c r="W23">
        <v>0.71854899999999999</v>
      </c>
      <c r="X23">
        <v>224.76599999999999</v>
      </c>
      <c r="Y23">
        <v>0.202732</v>
      </c>
      <c r="Z23">
        <v>2.0167999999999999</v>
      </c>
      <c r="AA23">
        <v>1.98532</v>
      </c>
      <c r="AB23">
        <v>17.049800000000001</v>
      </c>
      <c r="AC23">
        <v>105.468</v>
      </c>
      <c r="AD23">
        <f t="shared" si="0"/>
        <v>204.82213968048779</v>
      </c>
      <c r="AF23">
        <f t="shared" si="1"/>
        <v>40.055981656319993</v>
      </c>
      <c r="AG23">
        <f t="shared" si="2"/>
        <v>8.360599999999998</v>
      </c>
      <c r="AH23">
        <f t="shared" si="3"/>
        <v>0.86168750000000005</v>
      </c>
      <c r="AI23">
        <f t="shared" si="4"/>
        <v>236.53320473447999</v>
      </c>
      <c r="AJ23">
        <f t="shared" si="5"/>
        <v>7.488539256372456</v>
      </c>
      <c r="AK23">
        <f t="shared" si="6"/>
        <v>3.1479999999999952E-2</v>
      </c>
      <c r="AT23" s="15" t="s">
        <v>147</v>
      </c>
    </row>
    <row r="24" spans="1:46" ht="18" x14ac:dyDescent="0.25">
      <c r="A24" s="3" t="s">
        <v>133</v>
      </c>
      <c r="B24" s="11" t="s">
        <v>88</v>
      </c>
      <c r="C24" s="8" t="s">
        <v>134</v>
      </c>
      <c r="D24" s="11">
        <v>45.615499999999997</v>
      </c>
      <c r="E24">
        <v>3.7089400000000001</v>
      </c>
      <c r="F24">
        <v>1.90438</v>
      </c>
      <c r="G24">
        <v>68.474199999999996</v>
      </c>
      <c r="H24">
        <v>15.649900000000001</v>
      </c>
      <c r="I24">
        <v>21.677199999999999</v>
      </c>
      <c r="J24">
        <v>32.848500000000001</v>
      </c>
      <c r="K24">
        <v>31.1843</v>
      </c>
      <c r="L24">
        <v>45.587400000000002</v>
      </c>
      <c r="M24">
        <v>59.99</v>
      </c>
      <c r="N24">
        <v>7.2049599999999998</v>
      </c>
      <c r="O24">
        <v>1.51925</v>
      </c>
      <c r="P24">
        <v>3.7109000000000001</v>
      </c>
      <c r="Q24">
        <v>5.8733300000000002</v>
      </c>
      <c r="R24">
        <v>1.0807800000000001</v>
      </c>
      <c r="S24">
        <v>81.096900000000005</v>
      </c>
      <c r="T24">
        <v>110.137</v>
      </c>
      <c r="U24">
        <v>48.001199999999997</v>
      </c>
      <c r="V24">
        <v>1.0299199999999999</v>
      </c>
      <c r="W24">
        <v>0.69426699999999997</v>
      </c>
      <c r="X24">
        <v>175.48099999999999</v>
      </c>
      <c r="Y24">
        <v>0.12787799999999999</v>
      </c>
      <c r="Z24">
        <v>1.99403</v>
      </c>
      <c r="AA24">
        <v>2.0114700000000001</v>
      </c>
      <c r="AB24">
        <v>16.6934</v>
      </c>
      <c r="AC24">
        <v>131.381</v>
      </c>
      <c r="AD24">
        <f t="shared" si="0"/>
        <v>140.58056569214764</v>
      </c>
      <c r="AF24">
        <f t="shared" si="1"/>
        <v>32.689955964749998</v>
      </c>
      <c r="AG24">
        <f t="shared" si="2"/>
        <v>7.2014250000000004</v>
      </c>
      <c r="AH24">
        <f t="shared" si="3"/>
        <v>1.0885199999999999</v>
      </c>
      <c r="AI24">
        <f t="shared" si="4"/>
        <v>243.11533602299997</v>
      </c>
      <c r="AJ24">
        <f t="shared" si="5"/>
        <v>5.2062303587034346</v>
      </c>
      <c r="AK24">
        <f t="shared" si="6"/>
        <v>-1.7440000000000122E-2</v>
      </c>
      <c r="AT24" s="15" t="s">
        <v>148</v>
      </c>
    </row>
    <row r="25" spans="1:46" ht="18" x14ac:dyDescent="0.25">
      <c r="A25" s="3" t="s">
        <v>133</v>
      </c>
      <c r="B25" s="11" t="s">
        <v>53</v>
      </c>
      <c r="C25" s="8" t="s">
        <v>136</v>
      </c>
      <c r="D25" s="11">
        <v>50.765099999999997</v>
      </c>
      <c r="E25">
        <v>4.2614400000000003</v>
      </c>
      <c r="F25">
        <v>1.9192800000000001</v>
      </c>
      <c r="G25">
        <v>57.9101</v>
      </c>
      <c r="H25">
        <v>15.477399999999999</v>
      </c>
      <c r="I25">
        <v>27.9695</v>
      </c>
      <c r="J25">
        <v>39.300600000000003</v>
      </c>
      <c r="K25">
        <v>30.280899999999999</v>
      </c>
      <c r="L25">
        <v>51.015099999999997</v>
      </c>
      <c r="M25">
        <v>71.034899999999993</v>
      </c>
      <c r="N25">
        <v>10.1439</v>
      </c>
      <c r="O25">
        <v>1.8890100000000001</v>
      </c>
      <c r="P25">
        <v>4.2353699999999996</v>
      </c>
      <c r="Q25">
        <v>6.6481000000000003</v>
      </c>
      <c r="R25">
        <v>1.1905699999999999</v>
      </c>
      <c r="S25">
        <v>73.348399999999998</v>
      </c>
      <c r="T25">
        <v>92.450699999999998</v>
      </c>
      <c r="U25">
        <v>51.455100000000002</v>
      </c>
      <c r="V25">
        <v>1.4668600000000001</v>
      </c>
      <c r="W25">
        <v>0.69216900000000003</v>
      </c>
      <c r="X25">
        <v>113.003</v>
      </c>
      <c r="Y25">
        <v>0.197496</v>
      </c>
      <c r="Z25">
        <v>1.9856799999999999</v>
      </c>
      <c r="AA25">
        <v>1.8710500000000001</v>
      </c>
      <c r="AB25">
        <v>12.783200000000001</v>
      </c>
      <c r="AC25">
        <v>119.651</v>
      </c>
      <c r="AD25">
        <f t="shared" si="0"/>
        <v>115.89904512122395</v>
      </c>
      <c r="AF25">
        <f t="shared" si="1"/>
        <v>39.468636807209997</v>
      </c>
      <c r="AG25">
        <f t="shared" si="2"/>
        <v>10.188499999999998</v>
      </c>
      <c r="AH25">
        <f t="shared" si="3"/>
        <v>1.1897725000000001</v>
      </c>
      <c r="AI25">
        <f t="shared" si="4"/>
        <v>325.85051189609999</v>
      </c>
      <c r="AJ25">
        <f t="shared" si="5"/>
        <v>4.8847177338524528</v>
      </c>
      <c r="AK25">
        <f t="shared" si="6"/>
        <v>0.11462999999999979</v>
      </c>
      <c r="AS25" s="15" t="s">
        <v>149</v>
      </c>
    </row>
    <row r="26" spans="1:46" ht="18" x14ac:dyDescent="0.25">
      <c r="A26" s="3" t="s">
        <v>133</v>
      </c>
      <c r="B26" s="11" t="s">
        <v>109</v>
      </c>
      <c r="C26" s="8" t="s">
        <v>134</v>
      </c>
      <c r="D26" s="11">
        <v>50.347900000000003</v>
      </c>
      <c r="E26">
        <v>3.4632299999999998</v>
      </c>
      <c r="F26">
        <v>1.8549599999999999</v>
      </c>
      <c r="G26">
        <v>72.797700000000006</v>
      </c>
      <c r="H26">
        <v>20.4374</v>
      </c>
      <c r="I26">
        <v>19.387</v>
      </c>
      <c r="J26">
        <v>34.101399999999998</v>
      </c>
      <c r="K26">
        <v>32.241199999999999</v>
      </c>
      <c r="L26">
        <v>49.987299999999998</v>
      </c>
      <c r="M26">
        <v>68.392799999999994</v>
      </c>
      <c r="N26">
        <v>9.0206</v>
      </c>
      <c r="O26">
        <v>1.5118499999999999</v>
      </c>
      <c r="P26">
        <v>3.4635899999999999</v>
      </c>
      <c r="Q26">
        <v>5.4266500000000004</v>
      </c>
      <c r="R26">
        <v>0.97823199999999999</v>
      </c>
      <c r="S26">
        <v>77.010400000000004</v>
      </c>
      <c r="T26">
        <v>89.938000000000002</v>
      </c>
      <c r="U26">
        <v>48.107999999999997</v>
      </c>
      <c r="V26">
        <v>1.2730699999999999</v>
      </c>
      <c r="W26">
        <v>0.68548200000000004</v>
      </c>
      <c r="X26">
        <v>132.62799999999999</v>
      </c>
      <c r="Y26">
        <v>0.114841</v>
      </c>
      <c r="Z26">
        <v>1.9560599999999999</v>
      </c>
      <c r="AA26">
        <v>1.8915200000000001</v>
      </c>
      <c r="AB26">
        <v>17.604199999999999</v>
      </c>
      <c r="AC26">
        <v>107.84699999999999</v>
      </c>
      <c r="AD26">
        <f t="shared" si="0"/>
        <v>127.44073737477001</v>
      </c>
      <c r="AF26">
        <f t="shared" si="1"/>
        <v>33.633262171799991</v>
      </c>
      <c r="AG26">
        <f t="shared" si="2"/>
        <v>9.0378999999999987</v>
      </c>
      <c r="AH26">
        <f t="shared" si="3"/>
        <v>0.97870000000000013</v>
      </c>
      <c r="AI26">
        <f t="shared" si="4"/>
        <v>256.08921380279997</v>
      </c>
      <c r="AJ26">
        <f t="shared" si="5"/>
        <v>5.0658978953857057</v>
      </c>
      <c r="AK26">
        <f t="shared" si="6"/>
        <v>6.453999999999982E-2</v>
      </c>
      <c r="AT26" s="15" t="s">
        <v>150</v>
      </c>
    </row>
    <row r="27" spans="1:46" x14ac:dyDescent="0.25">
      <c r="A27" s="3" t="s">
        <v>133</v>
      </c>
      <c r="B27" s="11" t="s">
        <v>77</v>
      </c>
      <c r="C27" s="8" t="s">
        <v>134</v>
      </c>
      <c r="D27" s="11">
        <v>43.177999999999997</v>
      </c>
      <c r="E27">
        <v>3.1325400000000001</v>
      </c>
      <c r="F27">
        <v>2.0137299999999998</v>
      </c>
      <c r="G27">
        <v>69.484899999999996</v>
      </c>
      <c r="H27">
        <v>17.758900000000001</v>
      </c>
      <c r="I27">
        <v>25.178100000000001</v>
      </c>
      <c r="J27">
        <v>19.994</v>
      </c>
      <c r="K27">
        <v>22.5138</v>
      </c>
      <c r="L27">
        <v>43.360700000000001</v>
      </c>
      <c r="M27">
        <v>64.066199999999995</v>
      </c>
      <c r="N27">
        <v>10.341799999999999</v>
      </c>
      <c r="O27">
        <v>1.2782100000000001</v>
      </c>
      <c r="P27">
        <v>3.1255500000000001</v>
      </c>
      <c r="Q27">
        <v>5.0238500000000004</v>
      </c>
      <c r="R27">
        <v>0.93238200000000004</v>
      </c>
      <c r="S27">
        <v>73.837599999999995</v>
      </c>
      <c r="T27">
        <v>90.615899999999996</v>
      </c>
      <c r="U27">
        <v>47.548299999999998</v>
      </c>
      <c r="V27">
        <v>1.4879199999999999</v>
      </c>
      <c r="W27">
        <v>0.696407</v>
      </c>
      <c r="X27">
        <v>90.143600000000006</v>
      </c>
      <c r="Y27">
        <v>0.165521</v>
      </c>
      <c r="Z27">
        <v>1.91031</v>
      </c>
      <c r="AA27">
        <v>1.8930400000000001</v>
      </c>
      <c r="AB27">
        <v>16.905899999999999</v>
      </c>
      <c r="AC27">
        <v>115.30800000000001</v>
      </c>
      <c r="AD27">
        <f t="shared" si="0"/>
        <v>68.660631636575218</v>
      </c>
      <c r="AF27">
        <f t="shared" si="1"/>
        <v>19.856381365619999</v>
      </c>
      <c r="AG27">
        <f t="shared" si="2"/>
        <v>10.388099999999998</v>
      </c>
      <c r="AH27">
        <f t="shared" si="3"/>
        <v>0.93641000000000008</v>
      </c>
      <c r="AI27">
        <f t="shared" si="4"/>
        <v>222.08269542029998</v>
      </c>
      <c r="AJ27">
        <f t="shared" si="5"/>
        <v>3.2760897385740009</v>
      </c>
      <c r="AK27">
        <f t="shared" si="6"/>
        <v>1.7269999999999897E-2</v>
      </c>
    </row>
    <row r="28" spans="1:46" x14ac:dyDescent="0.25">
      <c r="A28" s="3" t="s">
        <v>133</v>
      </c>
      <c r="B28" s="11" t="s">
        <v>41</v>
      </c>
      <c r="C28" s="8" t="s">
        <v>136</v>
      </c>
      <c r="D28" s="11">
        <v>46.651800000000001</v>
      </c>
      <c r="E28">
        <v>3.7609599999999999</v>
      </c>
      <c r="F28">
        <v>1.82352</v>
      </c>
      <c r="G28">
        <v>62.719499999999996</v>
      </c>
      <c r="H28">
        <v>18.22</v>
      </c>
      <c r="I28">
        <v>32.071599999999997</v>
      </c>
      <c r="J28">
        <v>39.938200000000002</v>
      </c>
      <c r="K28">
        <v>32.562600000000003</v>
      </c>
      <c r="L28">
        <v>47.141800000000003</v>
      </c>
      <c r="M28">
        <v>60.432899999999997</v>
      </c>
      <c r="N28">
        <v>6.9759700000000002</v>
      </c>
      <c r="O28">
        <v>1.7648999999999999</v>
      </c>
      <c r="P28">
        <v>3.7729200000000001</v>
      </c>
      <c r="Q28">
        <v>5.7603200000000001</v>
      </c>
      <c r="R28">
        <v>1.00447</v>
      </c>
      <c r="S28">
        <v>81.355599999999995</v>
      </c>
      <c r="T28">
        <v>108.764</v>
      </c>
      <c r="U28">
        <v>50.234099999999998</v>
      </c>
      <c r="V28">
        <v>0.88551500000000005</v>
      </c>
      <c r="W28">
        <v>0.69349499999999997</v>
      </c>
      <c r="X28">
        <v>221.54599999999999</v>
      </c>
      <c r="Y28">
        <v>3.78371E-3</v>
      </c>
      <c r="Z28">
        <v>1.8988499999999999</v>
      </c>
      <c r="AA28">
        <v>1.68628</v>
      </c>
      <c r="AB28">
        <v>14.535500000000001</v>
      </c>
      <c r="AC28">
        <v>141.45699999999999</v>
      </c>
      <c r="AD28">
        <f t="shared" si="0"/>
        <v>198.55867808187654</v>
      </c>
      <c r="AF28">
        <f t="shared" si="1"/>
        <v>39.6541155906</v>
      </c>
      <c r="AG28">
        <f t="shared" si="2"/>
        <v>6.9675749999999983</v>
      </c>
      <c r="AH28">
        <f t="shared" si="3"/>
        <v>0.99885500000000005</v>
      </c>
      <c r="AI28">
        <f t="shared" si="4"/>
        <v>240.19786134431996</v>
      </c>
      <c r="AJ28">
        <f t="shared" si="5"/>
        <v>6.9476346121553529</v>
      </c>
      <c r="AK28">
        <f t="shared" si="6"/>
        <v>0.21256999999999993</v>
      </c>
    </row>
    <row r="29" spans="1:46" x14ac:dyDescent="0.25">
      <c r="A29" s="3" t="s">
        <v>133</v>
      </c>
      <c r="B29" s="11" t="s">
        <v>49</v>
      </c>
      <c r="C29" s="8" t="s">
        <v>136</v>
      </c>
      <c r="D29" s="11">
        <v>52.247399999999999</v>
      </c>
      <c r="E29">
        <v>4.0472999999999999</v>
      </c>
      <c r="F29">
        <v>1.8583099999999999</v>
      </c>
      <c r="G29">
        <v>61.0398</v>
      </c>
      <c r="H29">
        <v>16.6753</v>
      </c>
      <c r="I29">
        <v>24.400099999999998</v>
      </c>
      <c r="J29">
        <v>45.592599999999997</v>
      </c>
      <c r="K29">
        <v>33.076099999999997</v>
      </c>
      <c r="L29">
        <v>52.139600000000002</v>
      </c>
      <c r="M29">
        <v>71.266099999999994</v>
      </c>
      <c r="N29">
        <v>9.5234500000000004</v>
      </c>
      <c r="O29">
        <v>1.9587699999999999</v>
      </c>
      <c r="P29">
        <v>4.0562300000000002</v>
      </c>
      <c r="Q29">
        <v>6.1264200000000004</v>
      </c>
      <c r="R29">
        <v>1.0487899999999999</v>
      </c>
      <c r="S29">
        <v>75.229699999999994</v>
      </c>
      <c r="T29">
        <v>101.149</v>
      </c>
      <c r="U29">
        <v>52.799300000000002</v>
      </c>
      <c r="V29">
        <v>1.1023099999999999</v>
      </c>
      <c r="W29">
        <v>0.69621</v>
      </c>
      <c r="X29">
        <v>171.71</v>
      </c>
      <c r="Y29">
        <v>6.9065200000000002E-3</v>
      </c>
      <c r="Z29">
        <v>1.8977999999999999</v>
      </c>
      <c r="AA29">
        <v>1.87436</v>
      </c>
      <c r="AB29">
        <v>14.159800000000001</v>
      </c>
      <c r="AC29">
        <v>125.47199999999999</v>
      </c>
      <c r="AD29">
        <f t="shared" si="0"/>
        <v>167.79535616874148</v>
      </c>
      <c r="AF29">
        <f t="shared" si="1"/>
        <v>44.704045953929992</v>
      </c>
      <c r="AG29">
        <f t="shared" si="2"/>
        <v>9.5474999999999994</v>
      </c>
      <c r="AH29">
        <f t="shared" si="3"/>
        <v>1.0419125</v>
      </c>
      <c r="AI29">
        <f t="shared" si="4"/>
        <v>301.25818164978</v>
      </c>
      <c r="AJ29">
        <f t="shared" si="5"/>
        <v>6.5552689548480334</v>
      </c>
      <c r="AK29">
        <f t="shared" si="6"/>
        <v>2.3439999999999905E-2</v>
      </c>
    </row>
    <row r="30" spans="1:46" x14ac:dyDescent="0.25">
      <c r="A30" s="3" t="s">
        <v>133</v>
      </c>
      <c r="B30" s="11" t="s">
        <v>84</v>
      </c>
      <c r="C30" s="8" t="s">
        <v>134</v>
      </c>
      <c r="D30" s="11">
        <v>47.165199999999999</v>
      </c>
      <c r="E30">
        <v>3.8045</v>
      </c>
      <c r="F30">
        <v>1.75414</v>
      </c>
      <c r="G30">
        <v>64.279499999999999</v>
      </c>
      <c r="H30">
        <v>15.065300000000001</v>
      </c>
      <c r="I30">
        <v>29.144300000000001</v>
      </c>
      <c r="J30">
        <v>36.2956</v>
      </c>
      <c r="K30">
        <v>26.8721</v>
      </c>
      <c r="L30">
        <v>47.641599999999997</v>
      </c>
      <c r="M30">
        <v>67.118600000000001</v>
      </c>
      <c r="N30">
        <v>10.011699999999999</v>
      </c>
      <c r="O30">
        <v>1.97498</v>
      </c>
      <c r="P30">
        <v>3.8352400000000002</v>
      </c>
      <c r="Q30">
        <v>5.6306700000000003</v>
      </c>
      <c r="R30">
        <v>0.92558300000000004</v>
      </c>
      <c r="S30">
        <v>164.69800000000001</v>
      </c>
      <c r="T30">
        <v>180.065</v>
      </c>
      <c r="U30">
        <v>47.695900000000002</v>
      </c>
      <c r="V30">
        <v>0.93252900000000005</v>
      </c>
      <c r="W30">
        <v>0.702098</v>
      </c>
      <c r="X30">
        <v>191.76900000000001</v>
      </c>
      <c r="Y30">
        <v>0.54807300000000003</v>
      </c>
      <c r="Z30">
        <v>1.8859399999999999</v>
      </c>
      <c r="AA30">
        <v>1.8028</v>
      </c>
      <c r="AB30">
        <v>15.373900000000001</v>
      </c>
      <c r="AC30">
        <v>206.76300000000001</v>
      </c>
      <c r="AE30">
        <f>W30*J30*U30/(N30*R30)</f>
        <v>131.16246415844162</v>
      </c>
      <c r="AF30">
        <f t="shared" si="1"/>
        <v>36.619583440019994</v>
      </c>
      <c r="AG30">
        <f t="shared" si="2"/>
        <v>10.061624999999999</v>
      </c>
      <c r="AH30">
        <f t="shared" si="3"/>
        <v>0.91392250000000008</v>
      </c>
      <c r="AI30">
        <f t="shared" si="4"/>
        <v>260.76665434877998</v>
      </c>
      <c r="AJ30">
        <f t="shared" si="5"/>
        <v>5.4146752889739522</v>
      </c>
      <c r="AK30">
        <f t="shared" si="6"/>
        <v>8.3139999999999992E-2</v>
      </c>
    </row>
    <row r="31" spans="1:46" x14ac:dyDescent="0.25">
      <c r="A31" s="3" t="s">
        <v>133</v>
      </c>
      <c r="B31" s="11" t="s">
        <v>89</v>
      </c>
      <c r="C31" s="8" t="s">
        <v>134</v>
      </c>
      <c r="D31" s="11">
        <v>41.4861</v>
      </c>
      <c r="E31">
        <v>3.58466</v>
      </c>
      <c r="F31">
        <v>1.6906300000000001</v>
      </c>
      <c r="G31">
        <v>68.311700000000002</v>
      </c>
      <c r="H31">
        <v>16.8019</v>
      </c>
      <c r="I31">
        <v>21.1251</v>
      </c>
      <c r="J31">
        <v>36.656500000000001</v>
      </c>
      <c r="K31">
        <v>29.0853</v>
      </c>
      <c r="L31">
        <v>41.698099999999997</v>
      </c>
      <c r="M31">
        <v>53.947400000000002</v>
      </c>
      <c r="N31">
        <v>6.2182899999999997</v>
      </c>
      <c r="O31">
        <v>1.83213</v>
      </c>
      <c r="P31">
        <v>3.5459700000000001</v>
      </c>
      <c r="Q31">
        <v>5.3673500000000001</v>
      </c>
      <c r="R31">
        <v>0.88727199999999995</v>
      </c>
      <c r="S31">
        <v>70.022099999999995</v>
      </c>
      <c r="T31">
        <v>87.040599999999998</v>
      </c>
      <c r="U31">
        <v>48.835500000000003</v>
      </c>
      <c r="V31">
        <v>0.55682299999999996</v>
      </c>
      <c r="W31">
        <v>0.69635400000000003</v>
      </c>
      <c r="X31">
        <v>258.24299999999999</v>
      </c>
      <c r="Y31">
        <v>-1.38613E-2</v>
      </c>
      <c r="Z31">
        <v>1.8258000000000001</v>
      </c>
      <c r="AA31">
        <v>1.6011200000000001</v>
      </c>
      <c r="AB31">
        <v>15.8926</v>
      </c>
      <c r="AC31">
        <v>108.44</v>
      </c>
      <c r="AD31">
        <f t="shared" ref="AD31:AD46" si="7">W31*J31*U31/(N31*R31)</f>
        <v>225.93783358492175</v>
      </c>
      <c r="AF31">
        <f t="shared" si="1"/>
        <v>36.768754975409998</v>
      </c>
      <c r="AG31">
        <f t="shared" si="2"/>
        <v>6.2155250000000004</v>
      </c>
      <c r="AH31">
        <f t="shared" si="3"/>
        <v>0.88380499999999995</v>
      </c>
      <c r="AI31">
        <f t="shared" si="4"/>
        <v>199.79265839909999</v>
      </c>
      <c r="AJ31">
        <f t="shared" si="5"/>
        <v>7.6412864031246723</v>
      </c>
      <c r="AK31">
        <f t="shared" si="6"/>
        <v>0.22467999999999999</v>
      </c>
    </row>
    <row r="32" spans="1:46" x14ac:dyDescent="0.25">
      <c r="A32" s="3" t="s">
        <v>133</v>
      </c>
      <c r="B32" s="11" t="s">
        <v>54</v>
      </c>
      <c r="C32" s="8" t="s">
        <v>136</v>
      </c>
      <c r="D32" s="11">
        <v>48.351599999999998</v>
      </c>
      <c r="E32">
        <v>3.5314199999999998</v>
      </c>
      <c r="F32">
        <v>1.8396300000000001</v>
      </c>
      <c r="G32">
        <v>59.070900000000002</v>
      </c>
      <c r="H32">
        <v>16.617999999999999</v>
      </c>
      <c r="I32">
        <v>29.574100000000001</v>
      </c>
      <c r="J32">
        <v>35.470999999999997</v>
      </c>
      <c r="K32">
        <v>29.2624</v>
      </c>
      <c r="L32">
        <v>48.284500000000001</v>
      </c>
      <c r="M32">
        <v>67.552000000000007</v>
      </c>
      <c r="N32">
        <v>9.5539199999999997</v>
      </c>
      <c r="O32">
        <v>1.7124699999999999</v>
      </c>
      <c r="P32">
        <v>3.58629</v>
      </c>
      <c r="Q32">
        <v>5.3385199999999999</v>
      </c>
      <c r="R32">
        <v>0.91980499999999998</v>
      </c>
      <c r="S32">
        <v>74.178200000000004</v>
      </c>
      <c r="T32">
        <v>106.614</v>
      </c>
      <c r="U32">
        <v>50.948500000000003</v>
      </c>
      <c r="V32">
        <v>1.1694599999999999</v>
      </c>
      <c r="W32">
        <v>0.694573</v>
      </c>
      <c r="X32">
        <v>148.44499999999999</v>
      </c>
      <c r="Y32">
        <v>0.193194</v>
      </c>
      <c r="Z32">
        <v>1.82264</v>
      </c>
      <c r="AA32">
        <v>1.77677</v>
      </c>
      <c r="AB32">
        <v>13.1747</v>
      </c>
      <c r="AC32">
        <v>135.99600000000001</v>
      </c>
      <c r="AD32">
        <f t="shared" si="7"/>
        <v>142.83852773254625</v>
      </c>
      <c r="AF32">
        <f t="shared" si="1"/>
        <v>34.576577668319992</v>
      </c>
      <c r="AG32">
        <f t="shared" si="2"/>
        <v>9.5724000000000018</v>
      </c>
      <c r="AH32">
        <f t="shared" si="3"/>
        <v>0.90651250000000005</v>
      </c>
      <c r="AI32">
        <f t="shared" si="4"/>
        <v>248.8331150976</v>
      </c>
      <c r="AJ32">
        <f t="shared" si="5"/>
        <v>5.8830890700363367</v>
      </c>
      <c r="AK32">
        <f t="shared" si="6"/>
        <v>4.5870000000000077E-2</v>
      </c>
    </row>
    <row r="33" spans="1:37" x14ac:dyDescent="0.25">
      <c r="A33" s="3" t="s">
        <v>133</v>
      </c>
      <c r="B33" s="11" t="s">
        <v>104</v>
      </c>
      <c r="C33" s="8" t="s">
        <v>134</v>
      </c>
      <c r="D33" s="11">
        <v>46.474400000000003</v>
      </c>
      <c r="E33">
        <v>4.0018900000000004</v>
      </c>
      <c r="F33">
        <v>1.7581899999999999</v>
      </c>
      <c r="G33">
        <v>56.257199999999997</v>
      </c>
      <c r="H33">
        <v>15.6793</v>
      </c>
      <c r="I33">
        <v>22.45</v>
      </c>
      <c r="J33">
        <v>41.2348</v>
      </c>
      <c r="K33">
        <v>31.064</v>
      </c>
      <c r="L33">
        <v>46.740699999999997</v>
      </c>
      <c r="M33">
        <v>61.8474</v>
      </c>
      <c r="N33">
        <v>7.7067800000000002</v>
      </c>
      <c r="O33">
        <v>1.9463299999999999</v>
      </c>
      <c r="P33">
        <v>4.0153600000000003</v>
      </c>
      <c r="Q33">
        <v>6.05</v>
      </c>
      <c r="R33">
        <v>1.0222800000000001</v>
      </c>
      <c r="S33">
        <v>62.261299999999999</v>
      </c>
      <c r="T33">
        <v>68.227999999999994</v>
      </c>
      <c r="U33">
        <v>47.989699999999999</v>
      </c>
      <c r="V33">
        <v>0.67470799999999997</v>
      </c>
      <c r="W33">
        <v>0.694218</v>
      </c>
      <c r="X33">
        <v>201.22499999999999</v>
      </c>
      <c r="Y33">
        <v>0.297518</v>
      </c>
      <c r="Z33">
        <v>1.7192499999999999</v>
      </c>
      <c r="AA33">
        <v>1.8375900000000001</v>
      </c>
      <c r="AB33">
        <v>13.152699999999999</v>
      </c>
      <c r="AC33">
        <v>90.952600000000004</v>
      </c>
      <c r="AD33">
        <f t="shared" si="7"/>
        <v>174.36727142891411</v>
      </c>
      <c r="AF33">
        <f t="shared" si="1"/>
        <v>41.717948632799995</v>
      </c>
      <c r="AG33">
        <f t="shared" si="2"/>
        <v>7.6958500000000001</v>
      </c>
      <c r="AH33">
        <f t="shared" si="3"/>
        <v>1.0259175</v>
      </c>
      <c r="AI33">
        <f t="shared" si="4"/>
        <v>258.18197129999999</v>
      </c>
      <c r="AJ33">
        <f t="shared" si="5"/>
        <v>6.3321880766150374</v>
      </c>
      <c r="AK33">
        <f t="shared" si="6"/>
        <v>-0.11834000000000011</v>
      </c>
    </row>
    <row r="34" spans="1:37" x14ac:dyDescent="0.25">
      <c r="A34" s="3" t="s">
        <v>133</v>
      </c>
      <c r="B34" s="11" t="s">
        <v>108</v>
      </c>
      <c r="C34" s="8" t="s">
        <v>134</v>
      </c>
      <c r="D34" s="11">
        <v>43.732999999999997</v>
      </c>
      <c r="E34">
        <v>4.3032700000000004</v>
      </c>
      <c r="F34">
        <v>1.6582300000000001</v>
      </c>
      <c r="G34">
        <v>70.439300000000003</v>
      </c>
      <c r="H34">
        <v>17.491499999999998</v>
      </c>
      <c r="I34">
        <v>23.923999999999999</v>
      </c>
      <c r="J34">
        <v>43.078299999999999</v>
      </c>
      <c r="K34">
        <v>28.008900000000001</v>
      </c>
      <c r="L34">
        <v>43.642800000000001</v>
      </c>
      <c r="M34">
        <v>59.639000000000003</v>
      </c>
      <c r="N34">
        <v>7.9353600000000002</v>
      </c>
      <c r="O34">
        <v>2.19815</v>
      </c>
      <c r="P34">
        <v>4.2426000000000004</v>
      </c>
      <c r="Q34">
        <v>6.4079699999999997</v>
      </c>
      <c r="R34">
        <v>1.0534300000000001</v>
      </c>
      <c r="S34">
        <v>59.760899999999999</v>
      </c>
      <c r="T34">
        <v>72.544799999999995</v>
      </c>
      <c r="U34">
        <v>51.6387</v>
      </c>
      <c r="V34">
        <v>0.77014199999999999</v>
      </c>
      <c r="W34">
        <v>0.69007499999999999</v>
      </c>
      <c r="X34">
        <v>184.44900000000001</v>
      </c>
      <c r="Y34">
        <v>0.25389099999999998</v>
      </c>
      <c r="Z34">
        <v>1.69173</v>
      </c>
      <c r="AA34">
        <v>1.6529100000000001</v>
      </c>
      <c r="AB34">
        <v>16.483499999999999</v>
      </c>
      <c r="AC34">
        <v>96.1126</v>
      </c>
      <c r="AD34">
        <f t="shared" si="7"/>
        <v>183.63600439569453</v>
      </c>
      <c r="AF34">
        <f t="shared" si="1"/>
        <v>42.481756839150002</v>
      </c>
      <c r="AG34">
        <f t="shared" si="2"/>
        <v>7.9075250000000006</v>
      </c>
      <c r="AH34">
        <f t="shared" si="3"/>
        <v>1.0524549999999999</v>
      </c>
      <c r="AI34">
        <f t="shared" si="4"/>
        <v>263.6937967527</v>
      </c>
      <c r="AJ34">
        <f t="shared" si="5"/>
        <v>6.9581555860575728</v>
      </c>
      <c r="AK34">
        <f t="shared" si="6"/>
        <v>3.8819999999999855E-2</v>
      </c>
    </row>
    <row r="35" spans="1:37" x14ac:dyDescent="0.25">
      <c r="A35" s="3" t="s">
        <v>133</v>
      </c>
      <c r="B35" s="11" t="s">
        <v>128</v>
      </c>
      <c r="C35" s="8" t="s">
        <v>136</v>
      </c>
      <c r="D35" s="11">
        <v>50.859099999999998</v>
      </c>
      <c r="E35">
        <v>4.3041200000000002</v>
      </c>
      <c r="F35">
        <v>1.66378</v>
      </c>
      <c r="G35">
        <v>60.339300000000001</v>
      </c>
      <c r="H35">
        <v>17.3659</v>
      </c>
      <c r="I35">
        <v>31.742000000000001</v>
      </c>
      <c r="J35">
        <v>46.2239</v>
      </c>
      <c r="K35">
        <v>32.688800000000001</v>
      </c>
      <c r="L35">
        <v>50.8887</v>
      </c>
      <c r="M35">
        <v>68.948700000000002</v>
      </c>
      <c r="N35">
        <v>9.0799599999999998</v>
      </c>
      <c r="O35">
        <v>2.0554399999999999</v>
      </c>
      <c r="P35">
        <v>4.3106900000000001</v>
      </c>
      <c r="Q35">
        <v>6.5422900000000004</v>
      </c>
      <c r="R35">
        <v>1.1229499999999999</v>
      </c>
      <c r="S35">
        <v>105.33499999999999</v>
      </c>
      <c r="T35">
        <v>123.34399999999999</v>
      </c>
      <c r="U35">
        <v>48.367199999999997</v>
      </c>
      <c r="V35">
        <v>0.90565600000000002</v>
      </c>
      <c r="W35">
        <v>0.69399699999999998</v>
      </c>
      <c r="X35">
        <v>169.38200000000001</v>
      </c>
      <c r="Y35">
        <v>0.130804</v>
      </c>
      <c r="Z35">
        <v>1.64114</v>
      </c>
      <c r="AA35">
        <v>1.58012</v>
      </c>
      <c r="AB35">
        <v>14.4102</v>
      </c>
      <c r="AC35">
        <v>153.19499999999999</v>
      </c>
      <c r="AD35">
        <f t="shared" si="7"/>
        <v>152.17060589869268</v>
      </c>
      <c r="AF35">
        <f t="shared" si="1"/>
        <v>46.361008279679993</v>
      </c>
      <c r="AG35">
        <f t="shared" si="2"/>
        <v>9.0649750000000004</v>
      </c>
      <c r="AH35">
        <f t="shared" si="3"/>
        <v>1.1217125000000001</v>
      </c>
      <c r="AI35">
        <f t="shared" si="4"/>
        <v>311.24684946087001</v>
      </c>
      <c r="AJ35">
        <f t="shared" si="5"/>
        <v>5.8545246875941173</v>
      </c>
      <c r="AK35">
        <f t="shared" si="6"/>
        <v>6.1020000000000074E-2</v>
      </c>
    </row>
    <row r="36" spans="1:37" x14ac:dyDescent="0.25">
      <c r="A36" s="3" t="s">
        <v>133</v>
      </c>
      <c r="B36" s="11" t="s">
        <v>131</v>
      </c>
      <c r="C36" s="8" t="s">
        <v>134</v>
      </c>
      <c r="D36" s="11">
        <v>45.6584</v>
      </c>
      <c r="E36">
        <v>3.883</v>
      </c>
      <c r="F36">
        <v>1.58954</v>
      </c>
      <c r="G36">
        <v>59.389000000000003</v>
      </c>
      <c r="H36">
        <v>17.192299999999999</v>
      </c>
      <c r="I36">
        <v>26.5563</v>
      </c>
      <c r="J36">
        <v>35.769300000000001</v>
      </c>
      <c r="K36">
        <v>27.8858</v>
      </c>
      <c r="L36">
        <v>45.458100000000002</v>
      </c>
      <c r="M36">
        <v>63.649000000000001</v>
      </c>
      <c r="N36">
        <v>8.9238900000000001</v>
      </c>
      <c r="O36">
        <v>1.82484</v>
      </c>
      <c r="P36">
        <v>3.78037</v>
      </c>
      <c r="Q36">
        <v>6.0165899999999999</v>
      </c>
      <c r="R36">
        <v>1.05783</v>
      </c>
      <c r="S36">
        <v>77.521000000000001</v>
      </c>
      <c r="T36">
        <v>95.555800000000005</v>
      </c>
      <c r="U36">
        <v>46.935600000000001</v>
      </c>
      <c r="V36">
        <v>1.0750500000000001</v>
      </c>
      <c r="W36">
        <v>0.69376700000000002</v>
      </c>
      <c r="X36">
        <v>116.67700000000001</v>
      </c>
      <c r="Y36">
        <v>0.10458000000000001</v>
      </c>
      <c r="Z36">
        <v>1.57673</v>
      </c>
      <c r="AA36">
        <v>1.6172500000000001</v>
      </c>
      <c r="AB36">
        <v>14.366899999999999</v>
      </c>
      <c r="AC36">
        <v>121.08499999999999</v>
      </c>
      <c r="AD36">
        <f t="shared" si="7"/>
        <v>123.38329543420355</v>
      </c>
      <c r="AF36">
        <f t="shared" si="1"/>
        <v>35.112115057679993</v>
      </c>
      <c r="AG36">
        <f t="shared" si="2"/>
        <v>8.9407999999999994</v>
      </c>
      <c r="AH36">
        <f t="shared" si="3"/>
        <v>1.0479375</v>
      </c>
      <c r="AI36">
        <f t="shared" si="4"/>
        <v>264.23545646790001</v>
      </c>
      <c r="AJ36">
        <f t="shared" si="5"/>
        <v>5.098055719681037</v>
      </c>
      <c r="AK36">
        <f t="shared" si="6"/>
        <v>-4.0520000000000111E-2</v>
      </c>
    </row>
    <row r="37" spans="1:37" x14ac:dyDescent="0.25">
      <c r="A37" s="3" t="s">
        <v>133</v>
      </c>
      <c r="B37" s="11" t="s">
        <v>125</v>
      </c>
      <c r="C37" s="8" t="s">
        <v>136</v>
      </c>
      <c r="D37" s="11">
        <v>48.113599999999998</v>
      </c>
      <c r="E37">
        <v>4.0530200000000001</v>
      </c>
      <c r="F37">
        <v>1.5739399999999999</v>
      </c>
      <c r="G37">
        <v>61.015099999999997</v>
      </c>
      <c r="H37">
        <v>16.652200000000001</v>
      </c>
      <c r="I37">
        <v>34.472499999999997</v>
      </c>
      <c r="J37">
        <v>37.086599999999997</v>
      </c>
      <c r="K37">
        <v>30.2575</v>
      </c>
      <c r="L37">
        <v>47.904400000000003</v>
      </c>
      <c r="M37">
        <v>66.066400000000002</v>
      </c>
      <c r="N37">
        <v>8.9545499999999993</v>
      </c>
      <c r="O37">
        <v>1.7216899999999999</v>
      </c>
      <c r="P37">
        <v>4.0160600000000004</v>
      </c>
      <c r="Q37">
        <v>6.3937499999999998</v>
      </c>
      <c r="R37">
        <v>1.16865</v>
      </c>
      <c r="S37">
        <v>87.302400000000006</v>
      </c>
      <c r="T37">
        <v>109.31399999999999</v>
      </c>
      <c r="U37">
        <v>47.922600000000003</v>
      </c>
      <c r="V37">
        <v>1.1052999999999999</v>
      </c>
      <c r="W37">
        <v>0.69670600000000005</v>
      </c>
      <c r="X37">
        <v>118.803</v>
      </c>
      <c r="Y37">
        <v>9.0845599999999999E-2</v>
      </c>
      <c r="Z37">
        <v>1.5437000000000001</v>
      </c>
      <c r="AA37">
        <v>1.4613499999999999</v>
      </c>
      <c r="AB37">
        <v>14.070399999999999</v>
      </c>
      <c r="AC37">
        <v>142.96899999999999</v>
      </c>
      <c r="AD37">
        <f t="shared" si="7"/>
        <v>118.32559962679925</v>
      </c>
      <c r="AF37">
        <f t="shared" si="1"/>
        <v>35.944884270750002</v>
      </c>
      <c r="AG37">
        <f t="shared" si="2"/>
        <v>8.9522250000000003</v>
      </c>
      <c r="AH37">
        <f t="shared" si="3"/>
        <v>1.168015</v>
      </c>
      <c r="AI37">
        <f t="shared" si="4"/>
        <v>291.46431104999994</v>
      </c>
      <c r="AJ37">
        <f t="shared" si="5"/>
        <v>4.8677457700127187</v>
      </c>
      <c r="AK37">
        <f t="shared" si="6"/>
        <v>8.2350000000000145E-2</v>
      </c>
    </row>
    <row r="38" spans="1:37" x14ac:dyDescent="0.25">
      <c r="A38" s="3" t="s">
        <v>133</v>
      </c>
      <c r="B38" s="11" t="s">
        <v>74</v>
      </c>
      <c r="C38" s="8" t="s">
        <v>134</v>
      </c>
      <c r="D38" s="11">
        <v>51.384700000000002</v>
      </c>
      <c r="E38">
        <v>4.0258599999999998</v>
      </c>
      <c r="F38">
        <v>1.45516</v>
      </c>
      <c r="G38">
        <v>63.431800000000003</v>
      </c>
      <c r="H38">
        <v>16.078299999999999</v>
      </c>
      <c r="I38">
        <v>24.1998</v>
      </c>
      <c r="J38">
        <v>44.185000000000002</v>
      </c>
      <c r="K38">
        <v>31.1799</v>
      </c>
      <c r="L38">
        <v>50.931899999999999</v>
      </c>
      <c r="M38">
        <v>71.885800000000003</v>
      </c>
      <c r="N38">
        <v>10.1617</v>
      </c>
      <c r="O38">
        <v>2.0528</v>
      </c>
      <c r="P38">
        <v>4.0147899999999996</v>
      </c>
      <c r="Q38">
        <v>6.0095999999999998</v>
      </c>
      <c r="R38">
        <v>0.99111300000000002</v>
      </c>
      <c r="S38">
        <v>148.91</v>
      </c>
      <c r="T38">
        <v>170.83799999999999</v>
      </c>
      <c r="U38">
        <v>51.753300000000003</v>
      </c>
      <c r="V38">
        <v>0.67825500000000005</v>
      </c>
      <c r="W38">
        <v>0.69634600000000002</v>
      </c>
      <c r="X38">
        <v>171.82499999999999</v>
      </c>
      <c r="Y38">
        <v>-0.12325</v>
      </c>
      <c r="Z38">
        <v>1.52013</v>
      </c>
      <c r="AA38">
        <v>1.5196499999999999</v>
      </c>
      <c r="AB38">
        <v>13.9733</v>
      </c>
      <c r="AC38">
        <v>191.71100000000001</v>
      </c>
      <c r="AD38">
        <f t="shared" si="7"/>
        <v>158.10603592641965</v>
      </c>
      <c r="AF38">
        <f t="shared" si="1"/>
        <v>44.164208116799998</v>
      </c>
      <c r="AG38">
        <f t="shared" si="2"/>
        <v>10.176475</v>
      </c>
      <c r="AH38">
        <f t="shared" si="3"/>
        <v>0.98919999999999997</v>
      </c>
      <c r="AI38">
        <f t="shared" si="4"/>
        <v>298.08338353919999</v>
      </c>
      <c r="AJ38">
        <f t="shared" si="5"/>
        <v>6.2715957340078399</v>
      </c>
      <c r="AK38">
        <f t="shared" si="6"/>
        <v>4.8000000000003595E-4</v>
      </c>
    </row>
    <row r="39" spans="1:37" x14ac:dyDescent="0.25">
      <c r="A39" s="3" t="s">
        <v>133</v>
      </c>
      <c r="B39" s="11" t="s">
        <v>119</v>
      </c>
      <c r="C39" s="8" t="s">
        <v>134</v>
      </c>
      <c r="D39" s="11">
        <v>44.104199999999999</v>
      </c>
      <c r="E39">
        <v>3.4553199999999999</v>
      </c>
      <c r="F39">
        <v>1.5960000000000001</v>
      </c>
      <c r="G39">
        <v>67.320899999999995</v>
      </c>
      <c r="H39">
        <v>15.8522</v>
      </c>
      <c r="I39">
        <v>28.588799999999999</v>
      </c>
      <c r="J39">
        <v>25.257899999999999</v>
      </c>
      <c r="K39">
        <v>26.173100000000002</v>
      </c>
      <c r="L39">
        <v>43.983600000000003</v>
      </c>
      <c r="M39">
        <v>62.331299999999999</v>
      </c>
      <c r="N39">
        <v>9.0030900000000003</v>
      </c>
      <c r="O39">
        <v>1.40863</v>
      </c>
      <c r="P39">
        <v>3.4320599999999999</v>
      </c>
      <c r="Q39">
        <v>5.5194299999999998</v>
      </c>
      <c r="R39">
        <v>1.0214399999999999</v>
      </c>
      <c r="S39">
        <v>75.826300000000003</v>
      </c>
      <c r="T39">
        <v>91.295900000000003</v>
      </c>
      <c r="U39">
        <v>47.632800000000003</v>
      </c>
      <c r="V39">
        <v>1.0117499999999999</v>
      </c>
      <c r="W39">
        <v>0.71665999999999996</v>
      </c>
      <c r="X39">
        <v>100.95</v>
      </c>
      <c r="Y39">
        <v>7.4412400000000004E-2</v>
      </c>
      <c r="Z39">
        <v>1.51986</v>
      </c>
      <c r="AA39">
        <v>1.4608699999999999</v>
      </c>
      <c r="AB39">
        <v>16.615300000000001</v>
      </c>
      <c r="AC39">
        <v>119.97199999999999</v>
      </c>
      <c r="AD39">
        <f t="shared" si="7"/>
        <v>93.758805014762913</v>
      </c>
      <c r="AF39">
        <f t="shared" si="1"/>
        <v>25.439067558569999</v>
      </c>
      <c r="AG39">
        <f t="shared" si="2"/>
        <v>9.0395499999999984</v>
      </c>
      <c r="AH39">
        <f t="shared" si="3"/>
        <v>1.0276999999999998</v>
      </c>
      <c r="AI39">
        <f t="shared" si="4"/>
        <v>237.38294053970998</v>
      </c>
      <c r="AJ39">
        <f t="shared" si="5"/>
        <v>4.0646633143621322</v>
      </c>
      <c r="AK39">
        <f t="shared" si="6"/>
        <v>5.8990000000000098E-2</v>
      </c>
    </row>
    <row r="40" spans="1:37" x14ac:dyDescent="0.25">
      <c r="A40" s="3" t="s">
        <v>133</v>
      </c>
      <c r="B40" s="11" t="s">
        <v>56</v>
      </c>
      <c r="C40" s="8" t="s">
        <v>136</v>
      </c>
      <c r="D40" s="11">
        <v>53.144399999999997</v>
      </c>
      <c r="E40">
        <v>4.1856600000000004</v>
      </c>
      <c r="F40">
        <v>1.5326200000000001</v>
      </c>
      <c r="G40">
        <v>54.725099999999998</v>
      </c>
      <c r="H40">
        <v>15.873100000000001</v>
      </c>
      <c r="I40">
        <v>25.804200000000002</v>
      </c>
      <c r="J40">
        <v>43.1126</v>
      </c>
      <c r="K40">
        <v>33.321599999999997</v>
      </c>
      <c r="L40">
        <v>52.854700000000001</v>
      </c>
      <c r="M40">
        <v>72.775300000000001</v>
      </c>
      <c r="N40">
        <v>9.8467800000000008</v>
      </c>
      <c r="O40">
        <v>1.83125</v>
      </c>
      <c r="P40">
        <v>4.1273200000000001</v>
      </c>
      <c r="Q40">
        <v>6.58744</v>
      </c>
      <c r="R40">
        <v>1.19391</v>
      </c>
      <c r="S40">
        <v>69.215699999999998</v>
      </c>
      <c r="T40">
        <v>94.294300000000007</v>
      </c>
      <c r="U40">
        <v>48.4559</v>
      </c>
      <c r="V40">
        <v>1.0385500000000001</v>
      </c>
      <c r="W40">
        <v>0.67688099999999995</v>
      </c>
      <c r="X40">
        <v>113.917</v>
      </c>
      <c r="Y40">
        <v>0.148842</v>
      </c>
      <c r="Z40">
        <v>1.47272</v>
      </c>
      <c r="AA40">
        <v>1.49169</v>
      </c>
      <c r="AB40">
        <v>12.0626</v>
      </c>
      <c r="AC40">
        <v>119.971</v>
      </c>
      <c r="AD40">
        <f t="shared" si="7"/>
        <v>120.28109637765746</v>
      </c>
      <c r="AF40">
        <f t="shared" si="1"/>
        <v>42.103924199999994</v>
      </c>
      <c r="AG40">
        <f t="shared" si="2"/>
        <v>9.8634250000000012</v>
      </c>
      <c r="AH40">
        <f t="shared" si="3"/>
        <v>1.1890475</v>
      </c>
      <c r="AI40">
        <f t="shared" si="4"/>
        <v>330.78801634007993</v>
      </c>
      <c r="AJ40">
        <f t="shared" si="5"/>
        <v>4.9154179655596932</v>
      </c>
      <c r="AK40">
        <f t="shared" si="6"/>
        <v>-1.8969999999999931E-2</v>
      </c>
    </row>
    <row r="41" spans="1:37" x14ac:dyDescent="0.25">
      <c r="A41" s="3" t="s">
        <v>133</v>
      </c>
      <c r="B41" s="11" t="s">
        <v>118</v>
      </c>
      <c r="C41" s="8" t="s">
        <v>134</v>
      </c>
      <c r="D41" s="11">
        <v>48.382399999999997</v>
      </c>
      <c r="E41">
        <v>3.57429</v>
      </c>
      <c r="F41">
        <v>1.37277</v>
      </c>
      <c r="G41">
        <v>68.809899999999999</v>
      </c>
      <c r="H41">
        <v>16.315100000000001</v>
      </c>
      <c r="I41">
        <v>30.937000000000001</v>
      </c>
      <c r="J41">
        <v>35.244100000000003</v>
      </c>
      <c r="K41">
        <v>29.418700000000001</v>
      </c>
      <c r="L41">
        <v>48.150500000000001</v>
      </c>
      <c r="M41">
        <v>67.480999999999995</v>
      </c>
      <c r="N41">
        <v>9.4985599999999994</v>
      </c>
      <c r="O41">
        <v>1.73888</v>
      </c>
      <c r="P41">
        <v>3.6020500000000002</v>
      </c>
      <c r="Q41">
        <v>5.4010699999999998</v>
      </c>
      <c r="R41">
        <v>0.92213100000000003</v>
      </c>
      <c r="S41">
        <v>71.857399999999998</v>
      </c>
      <c r="T41">
        <v>89.744699999999995</v>
      </c>
      <c r="U41">
        <v>48.932899999999997</v>
      </c>
      <c r="V41">
        <v>0.70067699999999999</v>
      </c>
      <c r="W41">
        <v>0.698214</v>
      </c>
      <c r="X41">
        <v>151.97800000000001</v>
      </c>
      <c r="Y41">
        <v>-3.04753E-2</v>
      </c>
      <c r="Z41">
        <v>1.45451</v>
      </c>
      <c r="AA41">
        <v>1.43424</v>
      </c>
      <c r="AB41">
        <v>16.215499999999999</v>
      </c>
      <c r="AC41">
        <v>121.646</v>
      </c>
      <c r="AD41">
        <f t="shared" si="7"/>
        <v>137.47557338523541</v>
      </c>
      <c r="AF41">
        <f t="shared" si="1"/>
        <v>35.297356448640002</v>
      </c>
      <c r="AG41">
        <f t="shared" si="2"/>
        <v>9.5155749999999983</v>
      </c>
      <c r="AH41">
        <f t="shared" si="3"/>
        <v>0.91554749999999996</v>
      </c>
      <c r="AI41">
        <f t="shared" si="4"/>
        <v>251.48402722229997</v>
      </c>
      <c r="AJ41">
        <f t="shared" si="5"/>
        <v>5.5685233601276973</v>
      </c>
      <c r="AK41">
        <f t="shared" si="6"/>
        <v>2.027000000000001E-2</v>
      </c>
    </row>
    <row r="42" spans="1:37" x14ac:dyDescent="0.25">
      <c r="A42" s="3" t="s">
        <v>133</v>
      </c>
      <c r="B42" s="11" t="s">
        <v>50</v>
      </c>
      <c r="C42" s="8" t="s">
        <v>136</v>
      </c>
      <c r="D42" s="11">
        <v>46.188600000000001</v>
      </c>
      <c r="E42">
        <v>3.64297</v>
      </c>
      <c r="F42">
        <v>1.50166</v>
      </c>
      <c r="G42">
        <v>52.978299999999997</v>
      </c>
      <c r="H42">
        <v>14.106199999999999</v>
      </c>
      <c r="I42">
        <v>29.569099999999999</v>
      </c>
      <c r="J42">
        <v>22.075399999999998</v>
      </c>
      <c r="K42">
        <v>25.1995</v>
      </c>
      <c r="L42">
        <v>46.309600000000003</v>
      </c>
      <c r="M42">
        <v>67.034899999999993</v>
      </c>
      <c r="N42">
        <v>10.393599999999999</v>
      </c>
      <c r="O42">
        <v>1.25075</v>
      </c>
      <c r="P42">
        <v>3.6578499999999998</v>
      </c>
      <c r="Q42">
        <v>6.0123199999999999</v>
      </c>
      <c r="R42">
        <v>1.18211</v>
      </c>
      <c r="S42">
        <v>75.309299999999993</v>
      </c>
      <c r="T42">
        <v>99.139499999999998</v>
      </c>
      <c r="U42">
        <v>49.800600000000003</v>
      </c>
      <c r="V42">
        <v>1.2598100000000001</v>
      </c>
      <c r="W42">
        <v>0.67808299999999999</v>
      </c>
      <c r="X42">
        <v>52.286299999999997</v>
      </c>
      <c r="Y42">
        <v>0.104466</v>
      </c>
      <c r="Z42">
        <v>1.3855500000000001</v>
      </c>
      <c r="AA42">
        <v>1.5049600000000001</v>
      </c>
      <c r="AB42">
        <v>11.3658</v>
      </c>
      <c r="AC42">
        <v>128.88499999999999</v>
      </c>
      <c r="AD42">
        <f t="shared" si="7"/>
        <v>60.67392957437626</v>
      </c>
      <c r="AF42">
        <f t="shared" si="1"/>
        <v>21.74760949125</v>
      </c>
      <c r="AG42">
        <f t="shared" si="2"/>
        <v>10.458849999999998</v>
      </c>
      <c r="AH42">
        <f t="shared" si="3"/>
        <v>1.1903925</v>
      </c>
      <c r="AI42">
        <f t="shared" si="4"/>
        <v>278.09433627791998</v>
      </c>
      <c r="AJ42">
        <f t="shared" si="5"/>
        <v>2.9117489293104541</v>
      </c>
      <c r="AK42">
        <f t="shared" si="6"/>
        <v>-0.11941000000000002</v>
      </c>
    </row>
    <row r="43" spans="1:37" x14ac:dyDescent="0.25">
      <c r="A43" s="3" t="s">
        <v>133</v>
      </c>
      <c r="B43" s="11" t="s">
        <v>113</v>
      </c>
      <c r="C43" s="8" t="s">
        <v>134</v>
      </c>
      <c r="D43" s="11">
        <v>46.631399999999999</v>
      </c>
      <c r="E43">
        <v>3.54217</v>
      </c>
      <c r="F43">
        <v>1.4260699999999999</v>
      </c>
      <c r="G43">
        <v>60.47</v>
      </c>
      <c r="H43">
        <v>14.6281</v>
      </c>
      <c r="I43">
        <v>19.275300000000001</v>
      </c>
      <c r="J43">
        <v>28.104500000000002</v>
      </c>
      <c r="K43">
        <v>29.700600000000001</v>
      </c>
      <c r="L43">
        <v>47.158799999999999</v>
      </c>
      <c r="M43">
        <v>63.207599999999999</v>
      </c>
      <c r="N43">
        <v>8.3867899999999995</v>
      </c>
      <c r="O43">
        <v>1.3865799999999999</v>
      </c>
      <c r="P43">
        <v>3.5337000000000001</v>
      </c>
      <c r="Q43">
        <v>5.7273199999999997</v>
      </c>
      <c r="R43">
        <v>1.0824100000000001</v>
      </c>
      <c r="S43">
        <v>58.127800000000001</v>
      </c>
      <c r="T43">
        <v>56.201599999999999</v>
      </c>
      <c r="U43">
        <v>47.478400000000001</v>
      </c>
      <c r="V43">
        <v>0.90501600000000004</v>
      </c>
      <c r="W43">
        <v>0.68432099999999996</v>
      </c>
      <c r="X43">
        <v>111.379</v>
      </c>
      <c r="Y43">
        <v>0.115957</v>
      </c>
      <c r="Z43">
        <v>1.3825099999999999</v>
      </c>
      <c r="AA43">
        <v>1.4086399999999999</v>
      </c>
      <c r="AB43">
        <v>14.519299999999999</v>
      </c>
      <c r="AC43">
        <v>74.912199999999999</v>
      </c>
      <c r="AD43">
        <f t="shared" si="7"/>
        <v>100.58755255399527</v>
      </c>
      <c r="AF43">
        <f t="shared" si="1"/>
        <v>28.415757984119999</v>
      </c>
      <c r="AG43">
        <f t="shared" si="2"/>
        <v>8.3767499999999995</v>
      </c>
      <c r="AH43">
        <f t="shared" si="3"/>
        <v>1.0851850000000001</v>
      </c>
      <c r="AI43">
        <f t="shared" si="4"/>
        <v>249.78700462607998</v>
      </c>
      <c r="AJ43">
        <f t="shared" si="5"/>
        <v>4.119081512155395</v>
      </c>
      <c r="AK43">
        <f t="shared" si="6"/>
        <v>-2.6129999999999987E-2</v>
      </c>
    </row>
    <row r="44" spans="1:37" x14ac:dyDescent="0.25">
      <c r="A44" s="3" t="s">
        <v>133</v>
      </c>
      <c r="B44" s="11" t="s">
        <v>102</v>
      </c>
      <c r="C44" s="8" t="s">
        <v>134</v>
      </c>
      <c r="D44" s="11">
        <v>48.314599999999999</v>
      </c>
      <c r="E44">
        <v>3.46773</v>
      </c>
      <c r="F44">
        <v>1.4301200000000001</v>
      </c>
      <c r="G44">
        <v>67.371300000000005</v>
      </c>
      <c r="H44">
        <v>14.4114</v>
      </c>
      <c r="I44">
        <v>25.103100000000001</v>
      </c>
      <c r="J44">
        <v>24.536000000000001</v>
      </c>
      <c r="K44">
        <v>28.276900000000001</v>
      </c>
      <c r="L44">
        <v>47.747599999999998</v>
      </c>
      <c r="M44">
        <v>68.725099999999998</v>
      </c>
      <c r="N44">
        <v>10.0334</v>
      </c>
      <c r="O44">
        <v>1.2331300000000001</v>
      </c>
      <c r="P44">
        <v>3.53355</v>
      </c>
      <c r="Q44">
        <v>5.6314900000000003</v>
      </c>
      <c r="R44">
        <v>1.08721</v>
      </c>
      <c r="S44">
        <v>244.983</v>
      </c>
      <c r="T44">
        <v>267.45</v>
      </c>
      <c r="U44">
        <v>48.110100000000003</v>
      </c>
      <c r="V44">
        <v>0.95285399999999998</v>
      </c>
      <c r="W44">
        <v>0.70196899999999995</v>
      </c>
      <c r="X44">
        <v>87.4679</v>
      </c>
      <c r="Y44">
        <v>0.18878400000000001</v>
      </c>
      <c r="Z44">
        <v>1.3041199999999999</v>
      </c>
      <c r="AA44">
        <v>1.2936099999999999</v>
      </c>
      <c r="AB44">
        <v>15.353899999999999</v>
      </c>
      <c r="AC44">
        <v>293.18400000000003</v>
      </c>
      <c r="AD44">
        <f t="shared" si="7"/>
        <v>75.962000078683346</v>
      </c>
      <c r="AF44">
        <f t="shared" si="1"/>
        <v>24.059674650929999</v>
      </c>
      <c r="AG44">
        <f t="shared" si="2"/>
        <v>10.11205</v>
      </c>
      <c r="AH44">
        <f t="shared" si="3"/>
        <v>1.0995900000000001</v>
      </c>
      <c r="AI44">
        <f t="shared" si="4"/>
        <v>267.04705224531</v>
      </c>
      <c r="AJ44">
        <f t="shared" si="5"/>
        <v>3.4168539840286947</v>
      </c>
      <c r="AK44">
        <f t="shared" si="6"/>
        <v>1.0510000000000019E-2</v>
      </c>
    </row>
    <row r="45" spans="1:37" x14ac:dyDescent="0.25">
      <c r="A45" s="3" t="s">
        <v>133</v>
      </c>
      <c r="B45" s="11" t="s">
        <v>114</v>
      </c>
      <c r="C45" s="8" t="s">
        <v>134</v>
      </c>
      <c r="D45" s="11">
        <v>41.597099999999998</v>
      </c>
      <c r="E45">
        <v>3.91893</v>
      </c>
      <c r="F45">
        <v>1.2635700000000001</v>
      </c>
      <c r="G45">
        <v>62.567999999999998</v>
      </c>
      <c r="H45">
        <v>16.359300000000001</v>
      </c>
      <c r="I45">
        <v>25.100999999999999</v>
      </c>
      <c r="J45">
        <v>29.426100000000002</v>
      </c>
      <c r="K45">
        <v>24.225000000000001</v>
      </c>
      <c r="L45">
        <v>41.698</v>
      </c>
      <c r="M45">
        <v>59.021299999999997</v>
      </c>
      <c r="N45">
        <v>8.6820199999999996</v>
      </c>
      <c r="O45">
        <v>1.7716499999999999</v>
      </c>
      <c r="P45">
        <v>3.9058899999999999</v>
      </c>
      <c r="Q45">
        <v>6.0672699999999997</v>
      </c>
      <c r="R45">
        <v>1.0812999999999999</v>
      </c>
      <c r="S45">
        <v>79.062700000000007</v>
      </c>
      <c r="T45">
        <v>100.355</v>
      </c>
      <c r="U45">
        <v>52.185299999999998</v>
      </c>
      <c r="V45">
        <v>0.79116200000000003</v>
      </c>
      <c r="W45">
        <v>0.69721999999999995</v>
      </c>
      <c r="X45">
        <v>111.21899999999999</v>
      </c>
      <c r="Y45">
        <v>0.148286</v>
      </c>
      <c r="Z45">
        <v>1.2597799999999999</v>
      </c>
      <c r="AA45">
        <v>1.27874</v>
      </c>
      <c r="AB45">
        <v>13.363200000000001</v>
      </c>
      <c r="AC45">
        <v>124.81</v>
      </c>
      <c r="AD45">
        <f t="shared" si="7"/>
        <v>114.04696766675758</v>
      </c>
      <c r="AF45">
        <f t="shared" si="1"/>
        <v>29.613572662499998</v>
      </c>
      <c r="AG45">
        <f t="shared" si="2"/>
        <v>8.6990749999999988</v>
      </c>
      <c r="AH45">
        <f t="shared" si="3"/>
        <v>1.0739049999999999</v>
      </c>
      <c r="AI45">
        <f t="shared" si="4"/>
        <v>247.08773236718997</v>
      </c>
      <c r="AJ45">
        <f t="shared" si="5"/>
        <v>4.9189096506646992</v>
      </c>
      <c r="AK45">
        <f t="shared" si="6"/>
        <v>-1.8960000000000088E-2</v>
      </c>
    </row>
    <row r="46" spans="1:37" x14ac:dyDescent="0.25">
      <c r="A46" s="3" t="s">
        <v>133</v>
      </c>
      <c r="B46" s="11" t="s">
        <v>62</v>
      </c>
      <c r="C46" s="8" t="s">
        <v>136</v>
      </c>
      <c r="D46" s="11">
        <v>43.655500000000004</v>
      </c>
      <c r="E46">
        <v>3.1645500000000002</v>
      </c>
      <c r="F46">
        <v>1.2275400000000001</v>
      </c>
      <c r="G46">
        <v>68.404200000000003</v>
      </c>
      <c r="H46">
        <v>21.869299999999999</v>
      </c>
      <c r="I46">
        <v>27.022300000000001</v>
      </c>
      <c r="J46">
        <v>27.277200000000001</v>
      </c>
      <c r="K46">
        <v>29.961099999999998</v>
      </c>
      <c r="L46">
        <v>43.834299999999999</v>
      </c>
      <c r="M46">
        <v>57.123800000000003</v>
      </c>
      <c r="N46">
        <v>6.7595999999999998</v>
      </c>
      <c r="O46">
        <v>1.30349</v>
      </c>
      <c r="P46">
        <v>3.1575700000000002</v>
      </c>
      <c r="Q46">
        <v>5.0342000000000002</v>
      </c>
      <c r="R46">
        <v>0.93030100000000004</v>
      </c>
      <c r="S46">
        <v>65.490899999999996</v>
      </c>
      <c r="T46">
        <v>97.196600000000004</v>
      </c>
      <c r="U46">
        <v>49.2729</v>
      </c>
      <c r="V46">
        <v>0.47372900000000001</v>
      </c>
      <c r="W46">
        <v>0.69308099999999995</v>
      </c>
      <c r="X46">
        <v>162.24</v>
      </c>
      <c r="Y46">
        <v>-3.1158600000000002E-2</v>
      </c>
      <c r="Z46">
        <v>1.23939</v>
      </c>
      <c r="AA46">
        <v>1.25325</v>
      </c>
      <c r="AB46">
        <v>17.355399999999999</v>
      </c>
      <c r="AC46">
        <v>124.73099999999999</v>
      </c>
      <c r="AD46">
        <f t="shared" si="7"/>
        <v>148.13149983294977</v>
      </c>
      <c r="AF46">
        <f t="shared" si="1"/>
        <v>26.947256024909997</v>
      </c>
      <c r="AG46">
        <f t="shared" si="2"/>
        <v>6.7906750000000011</v>
      </c>
      <c r="AH46">
        <f t="shared" si="3"/>
        <v>0.93267750000000005</v>
      </c>
      <c r="AI46">
        <f t="shared" si="4"/>
        <v>198.42511743239999</v>
      </c>
      <c r="AJ46">
        <f t="shared" si="5"/>
        <v>5.4427738088916557</v>
      </c>
      <c r="AK46">
        <f t="shared" si="6"/>
        <v>-1.3859999999999983E-2</v>
      </c>
    </row>
    <row r="47" spans="1:37" x14ac:dyDescent="0.25">
      <c r="A47" s="3" t="s">
        <v>133</v>
      </c>
      <c r="B47" s="11" t="s">
        <v>107</v>
      </c>
      <c r="C47" s="8" t="s">
        <v>134</v>
      </c>
      <c r="D47" s="11">
        <v>51.1282</v>
      </c>
      <c r="E47">
        <v>4.1545899999999998</v>
      </c>
      <c r="F47">
        <v>1.0482199999999999</v>
      </c>
      <c r="G47">
        <v>65.090800000000002</v>
      </c>
      <c r="H47">
        <v>17.866199999999999</v>
      </c>
      <c r="I47">
        <v>21.103100000000001</v>
      </c>
      <c r="J47">
        <v>38.078099999999999</v>
      </c>
      <c r="K47">
        <v>31.541599999999999</v>
      </c>
      <c r="L47">
        <v>50.865600000000001</v>
      </c>
      <c r="M47">
        <v>70.832300000000004</v>
      </c>
      <c r="N47">
        <v>9.7962199999999999</v>
      </c>
      <c r="O47">
        <v>1.6646799999999999</v>
      </c>
      <c r="P47">
        <v>4.1864499999999998</v>
      </c>
      <c r="Q47">
        <v>6.6221100000000002</v>
      </c>
      <c r="R47">
        <v>1.2289099999999999</v>
      </c>
      <c r="S47">
        <v>103.051</v>
      </c>
      <c r="T47">
        <v>103.456</v>
      </c>
      <c r="U47">
        <v>50.674700000000001</v>
      </c>
      <c r="V47">
        <v>0.27535799999999999</v>
      </c>
      <c r="W47">
        <v>0.71508700000000003</v>
      </c>
      <c r="X47">
        <v>173.17400000000001</v>
      </c>
      <c r="Y47">
        <v>-7.6145599999999994E-2</v>
      </c>
      <c r="Z47">
        <v>1.16503</v>
      </c>
      <c r="AA47">
        <v>1.0324800000000001</v>
      </c>
      <c r="AB47">
        <v>15.2325</v>
      </c>
      <c r="AC47">
        <v>122.35</v>
      </c>
      <c r="AE47">
        <f>W47*J47*U47/(N47*R47)</f>
        <v>114.61639145836924</v>
      </c>
      <c r="AF47">
        <f t="shared" si="1"/>
        <v>36.22960277472</v>
      </c>
      <c r="AG47">
        <f t="shared" si="2"/>
        <v>9.8226750000000003</v>
      </c>
      <c r="AH47">
        <f t="shared" si="3"/>
        <v>1.2393575000000001</v>
      </c>
      <c r="AI47">
        <f t="shared" si="4"/>
        <v>323.65090468556997</v>
      </c>
      <c r="AJ47">
        <f t="shared" si="5"/>
        <v>4.8317949135839298</v>
      </c>
      <c r="AK47">
        <f t="shared" si="6"/>
        <v>0.13254999999999995</v>
      </c>
    </row>
    <row r="48" spans="1:37" x14ac:dyDescent="0.25">
      <c r="A48" s="3" t="s">
        <v>133</v>
      </c>
      <c r="B48" s="11" t="s">
        <v>126</v>
      </c>
      <c r="C48" s="8" t="s">
        <v>136</v>
      </c>
      <c r="D48" s="11">
        <v>47.726700000000001</v>
      </c>
      <c r="E48">
        <v>4.1344599999999998</v>
      </c>
      <c r="F48">
        <v>1.12496</v>
      </c>
      <c r="G48">
        <v>64.990300000000005</v>
      </c>
      <c r="H48">
        <v>17.151700000000002</v>
      </c>
      <c r="I48">
        <v>26.966100000000001</v>
      </c>
      <c r="J48">
        <v>38.723199999999999</v>
      </c>
      <c r="K48">
        <v>30.004100000000001</v>
      </c>
      <c r="L48">
        <v>47.632800000000003</v>
      </c>
      <c r="M48">
        <v>65.663200000000003</v>
      </c>
      <c r="N48">
        <v>8.9031099999999999</v>
      </c>
      <c r="O48">
        <v>1.9284699999999999</v>
      </c>
      <c r="P48">
        <v>4.1450300000000002</v>
      </c>
      <c r="Q48">
        <v>6.3458899999999998</v>
      </c>
      <c r="R48">
        <v>1.1038399999999999</v>
      </c>
      <c r="S48">
        <v>105.559</v>
      </c>
      <c r="T48">
        <v>134.63</v>
      </c>
      <c r="U48">
        <v>47.460599999999999</v>
      </c>
      <c r="V48">
        <v>0.46546999999999999</v>
      </c>
      <c r="W48">
        <v>0.70040500000000006</v>
      </c>
      <c r="X48">
        <v>143.00399999999999</v>
      </c>
      <c r="Y48">
        <v>-2.1454999999999998E-2</v>
      </c>
      <c r="Z48">
        <v>1.10904</v>
      </c>
      <c r="AA48">
        <v>1.12056</v>
      </c>
      <c r="AB48">
        <v>16.4498</v>
      </c>
      <c r="AC48">
        <v>158.827</v>
      </c>
      <c r="AD48">
        <f t="shared" ref="AD48:AD79" si="8">W48*J48*U48/(N48*R48)</f>
        <v>130.98025586308538</v>
      </c>
      <c r="AF48">
        <f t="shared" si="1"/>
        <v>39.924784641629998</v>
      </c>
      <c r="AG48">
        <f t="shared" si="2"/>
        <v>8.9147750000000006</v>
      </c>
      <c r="AH48">
        <f t="shared" si="3"/>
        <v>1.104355</v>
      </c>
      <c r="AI48">
        <f t="shared" si="4"/>
        <v>287.51709653111999</v>
      </c>
      <c r="AJ48">
        <f t="shared" si="5"/>
        <v>5.1738517373029183</v>
      </c>
      <c r="AK48">
        <f t="shared" si="6"/>
        <v>-1.1519999999999975E-2</v>
      </c>
    </row>
    <row r="49" spans="1:37" x14ac:dyDescent="0.25">
      <c r="A49" s="3" t="s">
        <v>133</v>
      </c>
      <c r="B49" s="11" t="s">
        <v>90</v>
      </c>
      <c r="C49" s="8" t="s">
        <v>134</v>
      </c>
      <c r="D49" s="11">
        <v>50.165999999999997</v>
      </c>
      <c r="E49">
        <v>3.68703</v>
      </c>
      <c r="F49">
        <v>1.21963</v>
      </c>
      <c r="G49">
        <v>52.7789</v>
      </c>
      <c r="H49">
        <v>12.3786</v>
      </c>
      <c r="I49">
        <v>29.223199999999999</v>
      </c>
      <c r="J49">
        <v>34.791200000000003</v>
      </c>
      <c r="K49">
        <v>28.140899999999998</v>
      </c>
      <c r="L49">
        <v>49.555900000000001</v>
      </c>
      <c r="M49">
        <v>72.136200000000002</v>
      </c>
      <c r="N49">
        <v>10.9048</v>
      </c>
      <c r="O49">
        <v>1.7362200000000001</v>
      </c>
      <c r="P49">
        <v>3.6304099999999999</v>
      </c>
      <c r="Q49">
        <v>5.6378899999999996</v>
      </c>
      <c r="R49">
        <v>0.97081600000000001</v>
      </c>
      <c r="S49">
        <v>65.401600000000002</v>
      </c>
      <c r="T49">
        <v>88.608999999999995</v>
      </c>
      <c r="U49">
        <v>48.805799999999998</v>
      </c>
      <c r="V49">
        <v>0.70557999999999998</v>
      </c>
      <c r="W49">
        <v>0.67989500000000003</v>
      </c>
      <c r="X49">
        <v>106.804</v>
      </c>
      <c r="Y49">
        <v>3.1851900000000002E-2</v>
      </c>
      <c r="Z49">
        <v>1.07087</v>
      </c>
      <c r="AA49">
        <v>1.1144000000000001</v>
      </c>
      <c r="AB49">
        <v>11.3271</v>
      </c>
      <c r="AC49">
        <v>121.297</v>
      </c>
      <c r="AD49">
        <f t="shared" si="8"/>
        <v>109.05060054942612</v>
      </c>
      <c r="AF49">
        <f t="shared" si="1"/>
        <v>33.712567444619999</v>
      </c>
      <c r="AG49">
        <f t="shared" si="2"/>
        <v>10.998825</v>
      </c>
      <c r="AH49">
        <f t="shared" si="3"/>
        <v>0.97541749999999983</v>
      </c>
      <c r="AI49">
        <f t="shared" si="4"/>
        <v>280.62021282641996</v>
      </c>
      <c r="AJ49">
        <f t="shared" si="5"/>
        <v>4.696232119726778</v>
      </c>
      <c r="AK49">
        <f t="shared" si="6"/>
        <v>-4.3530000000000069E-2</v>
      </c>
    </row>
    <row r="50" spans="1:37" x14ac:dyDescent="0.25">
      <c r="A50" s="3" t="s">
        <v>133</v>
      </c>
      <c r="B50" s="11" t="s">
        <v>76</v>
      </c>
      <c r="C50" s="8" t="s">
        <v>134</v>
      </c>
      <c r="D50" s="11">
        <v>49.4709</v>
      </c>
      <c r="E50">
        <v>4.3910299999999998</v>
      </c>
      <c r="F50">
        <v>0.996506</v>
      </c>
      <c r="G50">
        <v>66.782799999999995</v>
      </c>
      <c r="H50">
        <v>16.866700000000002</v>
      </c>
      <c r="I50">
        <v>25.930900000000001</v>
      </c>
      <c r="J50">
        <v>41.739600000000003</v>
      </c>
      <c r="K50">
        <v>33.695900000000002</v>
      </c>
      <c r="L50">
        <v>49.250500000000002</v>
      </c>
      <c r="M50">
        <v>65.235500000000002</v>
      </c>
      <c r="N50">
        <v>7.8837999999999999</v>
      </c>
      <c r="O50">
        <v>1.8491200000000001</v>
      </c>
      <c r="P50">
        <v>4.3747800000000003</v>
      </c>
      <c r="Q50">
        <v>6.9648099999999999</v>
      </c>
      <c r="R50">
        <v>1.27732</v>
      </c>
      <c r="S50">
        <v>158.34899999999999</v>
      </c>
      <c r="T50">
        <v>171.35400000000001</v>
      </c>
      <c r="U50">
        <v>48.965200000000003</v>
      </c>
      <c r="V50">
        <v>0.271706</v>
      </c>
      <c r="W50">
        <v>0.71756799999999998</v>
      </c>
      <c r="X50">
        <v>157.08799999999999</v>
      </c>
      <c r="Y50">
        <v>-1.5506199999999999E-2</v>
      </c>
      <c r="Z50">
        <v>1.06965</v>
      </c>
      <c r="AA50">
        <v>1.0337400000000001</v>
      </c>
      <c r="AB50">
        <v>16.052</v>
      </c>
      <c r="AC50">
        <v>195.29599999999999</v>
      </c>
      <c r="AD50">
        <f t="shared" si="8"/>
        <v>145.63426487513391</v>
      </c>
      <c r="AF50">
        <f t="shared" si="1"/>
        <v>42.992356199520003</v>
      </c>
      <c r="AG50">
        <f t="shared" si="2"/>
        <v>7.8849</v>
      </c>
      <c r="AH50">
        <f t="shared" si="3"/>
        <v>1.2789225</v>
      </c>
      <c r="AI50">
        <f t="shared" si="4"/>
        <v>313.50347530094996</v>
      </c>
      <c r="AJ50">
        <f t="shared" si="5"/>
        <v>5.3964375025126241</v>
      </c>
      <c r="AK50">
        <f t="shared" si="6"/>
        <v>3.5909999999999886E-2</v>
      </c>
    </row>
    <row r="51" spans="1:37" x14ac:dyDescent="0.25">
      <c r="A51" s="3" t="s">
        <v>133</v>
      </c>
      <c r="B51" s="11" t="s">
        <v>36</v>
      </c>
      <c r="C51" s="8" t="s">
        <v>136</v>
      </c>
      <c r="D51" s="11">
        <v>49.546300000000002</v>
      </c>
      <c r="E51">
        <v>4.1167100000000003</v>
      </c>
      <c r="F51">
        <v>1.0395300000000001</v>
      </c>
      <c r="G51">
        <v>63.633600000000001</v>
      </c>
      <c r="H51">
        <v>17.3035</v>
      </c>
      <c r="I51">
        <v>27.792200000000001</v>
      </c>
      <c r="J51">
        <v>39.681800000000003</v>
      </c>
      <c r="K51">
        <v>33.056600000000003</v>
      </c>
      <c r="L51">
        <v>49.424599999999998</v>
      </c>
      <c r="M51">
        <v>65.999700000000004</v>
      </c>
      <c r="N51">
        <v>8.2671899999999994</v>
      </c>
      <c r="O51">
        <v>1.73356</v>
      </c>
      <c r="P51">
        <v>4.0740100000000004</v>
      </c>
      <c r="Q51">
        <v>6.5517799999999999</v>
      </c>
      <c r="R51">
        <v>1.2071099999999999</v>
      </c>
      <c r="S51">
        <v>85.2376</v>
      </c>
      <c r="T51">
        <v>114.789</v>
      </c>
      <c r="U51">
        <v>50.326300000000003</v>
      </c>
      <c r="V51">
        <v>0.31988899999999998</v>
      </c>
      <c r="W51">
        <v>0.69564099999999995</v>
      </c>
      <c r="X51">
        <v>159.91499999999999</v>
      </c>
      <c r="Y51">
        <v>8.4567299999999998E-2</v>
      </c>
      <c r="Z51">
        <v>1.0381499999999999</v>
      </c>
      <c r="AA51">
        <v>1.0408900000000001</v>
      </c>
      <c r="AB51">
        <v>14.676600000000001</v>
      </c>
      <c r="AC51">
        <v>140.46100000000001</v>
      </c>
      <c r="AD51">
        <f t="shared" si="8"/>
        <v>139.20882575422436</v>
      </c>
      <c r="AF51">
        <f t="shared" si="1"/>
        <v>39.540863652239999</v>
      </c>
      <c r="AG51">
        <f t="shared" si="2"/>
        <v>8.2357750000000003</v>
      </c>
      <c r="AH51">
        <f t="shared" si="3"/>
        <v>1.204555</v>
      </c>
      <c r="AI51">
        <f t="shared" si="4"/>
        <v>298.36670498154001</v>
      </c>
      <c r="AJ51">
        <f t="shared" si="5"/>
        <v>5.3703235240891427</v>
      </c>
      <c r="AK51">
        <f t="shared" si="6"/>
        <v>-2.7400000000001867E-3</v>
      </c>
    </row>
    <row r="52" spans="1:37" x14ac:dyDescent="0.25">
      <c r="A52" s="3" t="s">
        <v>133</v>
      </c>
      <c r="B52" s="11" t="s">
        <v>117</v>
      </c>
      <c r="C52" s="8" t="s">
        <v>134</v>
      </c>
      <c r="D52" s="11">
        <v>43.481200000000001</v>
      </c>
      <c r="E52">
        <v>3.18086</v>
      </c>
      <c r="F52">
        <v>1.0094399999999999</v>
      </c>
      <c r="G52">
        <v>66.090199999999996</v>
      </c>
      <c r="H52">
        <v>16.383800000000001</v>
      </c>
      <c r="I52">
        <v>23.8613</v>
      </c>
      <c r="J52">
        <v>23.176100000000002</v>
      </c>
      <c r="K52">
        <v>22.699000000000002</v>
      </c>
      <c r="L52">
        <v>44.005400000000002</v>
      </c>
      <c r="M52">
        <v>63.936900000000001</v>
      </c>
      <c r="N52">
        <v>10.255100000000001</v>
      </c>
      <c r="O52">
        <v>1.47777</v>
      </c>
      <c r="P52">
        <v>3.17381</v>
      </c>
      <c r="Q52">
        <v>4.8903800000000004</v>
      </c>
      <c r="R52">
        <v>0.85532799999999998</v>
      </c>
      <c r="S52">
        <v>71.787800000000004</v>
      </c>
      <c r="T52">
        <v>87.937200000000004</v>
      </c>
      <c r="U52">
        <v>49.491300000000003</v>
      </c>
      <c r="V52">
        <v>0.34558299999999997</v>
      </c>
      <c r="W52">
        <v>0.69296199999999997</v>
      </c>
      <c r="X52">
        <v>111.666</v>
      </c>
      <c r="Y52">
        <v>0.147425</v>
      </c>
      <c r="Z52">
        <v>1.02616</v>
      </c>
      <c r="AA52">
        <v>1.1236200000000001</v>
      </c>
      <c r="AB52">
        <v>15.238200000000001</v>
      </c>
      <c r="AC52">
        <v>111.85599999999999</v>
      </c>
      <c r="AD52">
        <f t="shared" si="8"/>
        <v>90.616242274094645</v>
      </c>
      <c r="AF52">
        <f t="shared" si="1"/>
        <v>23.145291848700001</v>
      </c>
      <c r="AG52">
        <f t="shared" si="2"/>
        <v>10.309474999999999</v>
      </c>
      <c r="AH52">
        <f t="shared" si="3"/>
        <v>0.85315250000000009</v>
      </c>
      <c r="AI52">
        <f t="shared" si="4"/>
        <v>215.74625854517998</v>
      </c>
      <c r="AJ52">
        <f t="shared" si="5"/>
        <v>4.1275244033043013</v>
      </c>
      <c r="AK52">
        <f t="shared" si="6"/>
        <v>-9.7460000000000102E-2</v>
      </c>
    </row>
    <row r="53" spans="1:37" x14ac:dyDescent="0.25">
      <c r="A53" s="3" t="s">
        <v>133</v>
      </c>
      <c r="B53" s="11" t="s">
        <v>127</v>
      </c>
      <c r="C53" s="8" t="s">
        <v>136</v>
      </c>
      <c r="D53" s="11">
        <v>48.496899999999997</v>
      </c>
      <c r="E53">
        <v>3.7494499999999999</v>
      </c>
      <c r="F53">
        <v>0.96502600000000005</v>
      </c>
      <c r="G53">
        <v>57.287399999999998</v>
      </c>
      <c r="H53">
        <v>16.662800000000001</v>
      </c>
      <c r="I53">
        <v>29.2151</v>
      </c>
      <c r="J53">
        <v>31.938800000000001</v>
      </c>
      <c r="K53">
        <v>32.082599999999999</v>
      </c>
      <c r="L53">
        <v>48.405900000000003</v>
      </c>
      <c r="M53">
        <v>65.098699999999994</v>
      </c>
      <c r="N53">
        <v>8.2763500000000008</v>
      </c>
      <c r="O53">
        <v>1.4724999999999999</v>
      </c>
      <c r="P53">
        <v>3.7439399999999998</v>
      </c>
      <c r="Q53">
        <v>6.0658099999999999</v>
      </c>
      <c r="R53">
        <v>1.1496200000000001</v>
      </c>
      <c r="S53">
        <v>89.371200000000002</v>
      </c>
      <c r="T53">
        <v>113.94799999999999</v>
      </c>
      <c r="U53">
        <v>45.454500000000003</v>
      </c>
      <c r="V53">
        <v>0.50585000000000002</v>
      </c>
      <c r="W53">
        <v>0.68313500000000005</v>
      </c>
      <c r="X53">
        <v>106.679</v>
      </c>
      <c r="Y53">
        <v>-1.9708799999999999E-2</v>
      </c>
      <c r="Z53">
        <v>0.96813300000000002</v>
      </c>
      <c r="AA53">
        <v>0.99415299999999995</v>
      </c>
      <c r="AB53">
        <v>13.9779</v>
      </c>
      <c r="AC53">
        <v>144.13800000000001</v>
      </c>
      <c r="AD53">
        <f t="shared" si="8"/>
        <v>104.23386877896145</v>
      </c>
      <c r="AF53">
        <f t="shared" si="1"/>
        <v>32.596723664999999</v>
      </c>
      <c r="AG53">
        <f t="shared" si="2"/>
        <v>8.2540249999999986</v>
      </c>
      <c r="AH53">
        <f t="shared" si="3"/>
        <v>1.1483274999999999</v>
      </c>
      <c r="AI53">
        <f t="shared" si="4"/>
        <v>272.46467835842992</v>
      </c>
      <c r="AJ53">
        <f t="shared" si="5"/>
        <v>4.1232551222568379</v>
      </c>
      <c r="AK53">
        <f t="shared" si="6"/>
        <v>-2.6019999999999932E-2</v>
      </c>
    </row>
    <row r="54" spans="1:37" x14ac:dyDescent="0.25">
      <c r="A54" s="3" t="s">
        <v>133</v>
      </c>
      <c r="B54" s="11" t="s">
        <v>86</v>
      </c>
      <c r="C54" s="8" t="s">
        <v>134</v>
      </c>
      <c r="D54" s="11">
        <v>40.115200000000002</v>
      </c>
      <c r="E54">
        <v>2.7629800000000002</v>
      </c>
      <c r="F54">
        <v>0.93293000000000004</v>
      </c>
      <c r="G54">
        <v>64.8048</v>
      </c>
      <c r="H54">
        <v>14.9452</v>
      </c>
      <c r="I54">
        <v>27.090199999999999</v>
      </c>
      <c r="J54">
        <v>14.4907</v>
      </c>
      <c r="K54">
        <v>21.9923</v>
      </c>
      <c r="L54">
        <v>40.0623</v>
      </c>
      <c r="M54">
        <v>58.484299999999998</v>
      </c>
      <c r="N54">
        <v>9.1204800000000006</v>
      </c>
      <c r="O54">
        <v>0.93070399999999998</v>
      </c>
      <c r="P54">
        <v>2.7338200000000001</v>
      </c>
      <c r="Q54">
        <v>4.64262</v>
      </c>
      <c r="R54">
        <v>0.92898599999999998</v>
      </c>
      <c r="S54">
        <v>51.924900000000001</v>
      </c>
      <c r="T54">
        <v>64.146000000000001</v>
      </c>
      <c r="U54">
        <v>49.226500000000001</v>
      </c>
      <c r="V54">
        <v>0.64394899999999999</v>
      </c>
      <c r="W54">
        <v>0.69517700000000004</v>
      </c>
      <c r="X54">
        <v>58.526000000000003</v>
      </c>
      <c r="Y54">
        <v>0.160778</v>
      </c>
      <c r="Z54">
        <v>0.86601700000000004</v>
      </c>
      <c r="AA54">
        <v>0.95921100000000004</v>
      </c>
      <c r="AB54">
        <v>14.2448</v>
      </c>
      <c r="AC54">
        <v>91.775400000000005</v>
      </c>
      <c r="AD54">
        <f t="shared" si="8"/>
        <v>58.527079648843419</v>
      </c>
      <c r="AF54">
        <f t="shared" si="1"/>
        <v>14.123141889648</v>
      </c>
      <c r="AG54">
        <f t="shared" si="2"/>
        <v>9.1229999999999993</v>
      </c>
      <c r="AH54">
        <f t="shared" si="3"/>
        <v>0.927979</v>
      </c>
      <c r="AI54">
        <f t="shared" si="4"/>
        <v>187.34906279753997</v>
      </c>
      <c r="AJ54">
        <f t="shared" si="5"/>
        <v>2.8687541003067722</v>
      </c>
      <c r="AK54">
        <f t="shared" si="6"/>
        <v>-9.3193999999999999E-2</v>
      </c>
    </row>
    <row r="55" spans="1:37" x14ac:dyDescent="0.25">
      <c r="A55" s="3" t="s">
        <v>133</v>
      </c>
      <c r="B55" s="11" t="s">
        <v>130</v>
      </c>
      <c r="C55" s="8" t="s">
        <v>136</v>
      </c>
      <c r="D55" s="11">
        <v>54.8872</v>
      </c>
      <c r="E55">
        <v>4.6475900000000001</v>
      </c>
      <c r="F55">
        <v>0.964175</v>
      </c>
      <c r="G55">
        <v>58.441699999999997</v>
      </c>
      <c r="H55">
        <v>17.688099999999999</v>
      </c>
      <c r="I55">
        <v>30.7377</v>
      </c>
      <c r="J55">
        <v>53.750500000000002</v>
      </c>
      <c r="K55">
        <v>35.838099999999997</v>
      </c>
      <c r="L55">
        <v>54.4131</v>
      </c>
      <c r="M55">
        <v>73.798199999999994</v>
      </c>
      <c r="N55">
        <v>9.4775200000000002</v>
      </c>
      <c r="O55">
        <v>2.1077599999999999</v>
      </c>
      <c r="P55">
        <v>4.6537800000000002</v>
      </c>
      <c r="Q55">
        <v>7.1471299999999998</v>
      </c>
      <c r="R55">
        <v>1.25726</v>
      </c>
      <c r="S55">
        <v>93.690399999999997</v>
      </c>
      <c r="T55">
        <v>118.298</v>
      </c>
      <c r="U55">
        <v>46.889800000000001</v>
      </c>
      <c r="V55">
        <v>0.34672999999999998</v>
      </c>
      <c r="W55">
        <v>0.67477900000000002</v>
      </c>
      <c r="X55">
        <v>132.87799999999999</v>
      </c>
      <c r="Y55">
        <v>8.5544099999999998E-2</v>
      </c>
      <c r="Z55">
        <v>0.85220200000000002</v>
      </c>
      <c r="AA55">
        <v>0.70672299999999999</v>
      </c>
      <c r="AB55">
        <v>13.6328</v>
      </c>
      <c r="AC55">
        <v>148.97200000000001</v>
      </c>
      <c r="AD55">
        <f t="shared" si="8"/>
        <v>142.72585029110581</v>
      </c>
      <c r="AF55">
        <f t="shared" si="1"/>
        <v>52.121298422639988</v>
      </c>
      <c r="AG55">
        <f t="shared" si="2"/>
        <v>9.4900249999999993</v>
      </c>
      <c r="AH55">
        <f t="shared" si="3"/>
        <v>1.2598425</v>
      </c>
      <c r="AI55">
        <f t="shared" si="4"/>
        <v>363.93727712453995</v>
      </c>
      <c r="AJ55">
        <f t="shared" si="5"/>
        <v>5.482759129611785</v>
      </c>
      <c r="AK55">
        <f t="shared" si="6"/>
        <v>0.14547900000000002</v>
      </c>
    </row>
    <row r="56" spans="1:37" x14ac:dyDescent="0.25">
      <c r="A56" s="3" t="s">
        <v>133</v>
      </c>
      <c r="B56" s="11" t="s">
        <v>115</v>
      </c>
      <c r="C56" s="8" t="s">
        <v>134</v>
      </c>
      <c r="D56" s="11">
        <v>41.1738</v>
      </c>
      <c r="E56">
        <v>3.1898399999999998</v>
      </c>
      <c r="F56">
        <v>0.92054499999999995</v>
      </c>
      <c r="G56">
        <v>59.3887</v>
      </c>
      <c r="H56">
        <v>15.8652</v>
      </c>
      <c r="I56">
        <v>22.4514</v>
      </c>
      <c r="J56">
        <v>18.998699999999999</v>
      </c>
      <c r="K56">
        <v>25.532299999999999</v>
      </c>
      <c r="L56">
        <v>41.131100000000004</v>
      </c>
      <c r="M56">
        <v>57.161700000000003</v>
      </c>
      <c r="N56">
        <v>7.9176200000000003</v>
      </c>
      <c r="O56">
        <v>1.04793</v>
      </c>
      <c r="P56">
        <v>3.2076899999999999</v>
      </c>
      <c r="Q56">
        <v>5.3299300000000001</v>
      </c>
      <c r="R56">
        <v>1.06976</v>
      </c>
      <c r="S56">
        <v>67.871300000000005</v>
      </c>
      <c r="T56">
        <v>84.723500000000001</v>
      </c>
      <c r="U56">
        <v>46.9084</v>
      </c>
      <c r="V56">
        <v>0.65212099999999995</v>
      </c>
      <c r="W56">
        <v>0.68593999999999999</v>
      </c>
      <c r="X56">
        <v>61.013599999999997</v>
      </c>
      <c r="Y56">
        <v>-3.8277199999999997E-2</v>
      </c>
      <c r="Z56">
        <v>0.835032</v>
      </c>
      <c r="AA56">
        <v>0.88448300000000002</v>
      </c>
      <c r="AB56">
        <v>13.8085</v>
      </c>
      <c r="AC56">
        <v>107.366</v>
      </c>
      <c r="AD56">
        <f t="shared" si="8"/>
        <v>72.173808805737067</v>
      </c>
      <c r="AF56">
        <f t="shared" si="1"/>
        <v>18.461683565909997</v>
      </c>
      <c r="AG56">
        <f t="shared" si="2"/>
        <v>7.907350000000001</v>
      </c>
      <c r="AH56">
        <f t="shared" si="3"/>
        <v>1.0705</v>
      </c>
      <c r="AI56">
        <f t="shared" si="4"/>
        <v>210.22082317989</v>
      </c>
      <c r="AJ56">
        <f t="shared" si="5"/>
        <v>3.1968517586045917</v>
      </c>
      <c r="AK56">
        <f t="shared" si="6"/>
        <v>-4.9451000000000023E-2</v>
      </c>
    </row>
    <row r="57" spans="1:37" x14ac:dyDescent="0.25">
      <c r="A57" s="3" t="s">
        <v>133</v>
      </c>
      <c r="B57" s="11" t="s">
        <v>78</v>
      </c>
      <c r="C57" s="8" t="s">
        <v>134</v>
      </c>
      <c r="D57" s="11">
        <v>47.884</v>
      </c>
      <c r="E57">
        <v>4.0915100000000004</v>
      </c>
      <c r="F57">
        <v>0.85780900000000004</v>
      </c>
      <c r="G57">
        <v>64.738399999999999</v>
      </c>
      <c r="H57">
        <v>12.3238</v>
      </c>
      <c r="I57">
        <v>15.835699999999999</v>
      </c>
      <c r="J57">
        <v>40.559800000000003</v>
      </c>
      <c r="K57">
        <v>32.473700000000001</v>
      </c>
      <c r="L57">
        <v>47.9756</v>
      </c>
      <c r="M57">
        <v>63.2943</v>
      </c>
      <c r="N57">
        <v>7.6809399999999997</v>
      </c>
      <c r="O57">
        <v>1.76247</v>
      </c>
      <c r="P57">
        <v>4.0547800000000001</v>
      </c>
      <c r="Q57">
        <v>6.4347599999999998</v>
      </c>
      <c r="R57">
        <v>1.171</v>
      </c>
      <c r="S57">
        <v>99.855500000000006</v>
      </c>
      <c r="T57">
        <v>120.95399999999999</v>
      </c>
      <c r="U57">
        <v>52.903799999999997</v>
      </c>
      <c r="V57">
        <v>-1.5092100000000001E-2</v>
      </c>
      <c r="W57">
        <v>0.68495499999999998</v>
      </c>
      <c r="X57">
        <v>179.51300000000001</v>
      </c>
      <c r="Y57">
        <v>9.19705E-3</v>
      </c>
      <c r="Z57">
        <v>0.82412399999999997</v>
      </c>
      <c r="AA57">
        <v>0.81760100000000002</v>
      </c>
      <c r="AB57">
        <v>13.716200000000001</v>
      </c>
      <c r="AC57">
        <v>135.47499999999999</v>
      </c>
      <c r="AD57">
        <f t="shared" si="8"/>
        <v>163.4080491815798</v>
      </c>
      <c r="AF57">
        <f t="shared" si="1"/>
        <v>39.49140620691</v>
      </c>
      <c r="AG57">
        <f t="shared" si="2"/>
        <v>7.7051499999999997</v>
      </c>
      <c r="AH57">
        <f t="shared" si="3"/>
        <v>1.1680725000000001</v>
      </c>
      <c r="AI57">
        <f t="shared" si="4"/>
        <v>281.02570460891997</v>
      </c>
      <c r="AJ57">
        <f t="shared" si="5"/>
        <v>6.1121106242071965</v>
      </c>
      <c r="AK57">
        <f t="shared" si="6"/>
        <v>6.5229999999999455E-3</v>
      </c>
    </row>
    <row r="58" spans="1:37" x14ac:dyDescent="0.25">
      <c r="A58" s="3" t="s">
        <v>133</v>
      </c>
      <c r="B58" s="11" t="s">
        <v>93</v>
      </c>
      <c r="C58" s="8" t="s">
        <v>134</v>
      </c>
      <c r="D58" s="11">
        <v>51.858800000000002</v>
      </c>
      <c r="E58">
        <v>4.2447800000000004</v>
      </c>
      <c r="F58">
        <v>0.86942799999999998</v>
      </c>
      <c r="G58">
        <v>64.2102</v>
      </c>
      <c r="H58">
        <v>16.193300000000001</v>
      </c>
      <c r="I58">
        <v>25.9999</v>
      </c>
      <c r="J58">
        <v>43.105699999999999</v>
      </c>
      <c r="K58">
        <v>30.283799999999999</v>
      </c>
      <c r="L58">
        <v>51.639600000000002</v>
      </c>
      <c r="M58">
        <v>73.707999999999998</v>
      </c>
      <c r="N58">
        <v>10.8187</v>
      </c>
      <c r="O58">
        <v>2.0472999999999999</v>
      </c>
      <c r="P58">
        <v>4.2453900000000004</v>
      </c>
      <c r="Q58">
        <v>6.4377599999999999</v>
      </c>
      <c r="R58">
        <v>1.10605</v>
      </c>
      <c r="S58">
        <v>67.380200000000002</v>
      </c>
      <c r="T58">
        <v>97.495699999999999</v>
      </c>
      <c r="U58">
        <v>52.288499999999999</v>
      </c>
      <c r="V58">
        <v>0.29265600000000003</v>
      </c>
      <c r="W58">
        <v>0.69436399999999998</v>
      </c>
      <c r="X58">
        <v>130.202</v>
      </c>
      <c r="Y58">
        <v>1.7878100000000001E-2</v>
      </c>
      <c r="Z58">
        <v>0.81569800000000003</v>
      </c>
      <c r="AA58">
        <v>0.86291899999999999</v>
      </c>
      <c r="AB58">
        <v>14.920999999999999</v>
      </c>
      <c r="AC58">
        <v>124.002</v>
      </c>
      <c r="AD58">
        <f t="shared" si="8"/>
        <v>130.79111543434934</v>
      </c>
      <c r="AF58">
        <f t="shared" si="1"/>
        <v>42.780016380599996</v>
      </c>
      <c r="AG58">
        <f t="shared" si="2"/>
        <v>10.85605</v>
      </c>
      <c r="AH58">
        <f t="shared" si="3"/>
        <v>1.097615</v>
      </c>
      <c r="AI58">
        <f t="shared" si="4"/>
        <v>327.41494571519996</v>
      </c>
      <c r="AJ58">
        <f t="shared" si="5"/>
        <v>5.5047436435030015</v>
      </c>
      <c r="AK58">
        <f t="shared" si="6"/>
        <v>-4.7220999999999957E-2</v>
      </c>
    </row>
    <row r="59" spans="1:37" x14ac:dyDescent="0.25">
      <c r="A59" s="3" t="s">
        <v>133</v>
      </c>
      <c r="B59" s="11" t="s">
        <v>82</v>
      </c>
      <c r="C59" s="8" t="s">
        <v>134</v>
      </c>
      <c r="D59" s="11">
        <v>51.337699999999998</v>
      </c>
      <c r="E59">
        <v>4.50162</v>
      </c>
      <c r="F59">
        <v>0.89194499999999999</v>
      </c>
      <c r="G59">
        <v>66.361500000000007</v>
      </c>
      <c r="H59">
        <v>16.655899999999999</v>
      </c>
      <c r="I59">
        <v>22.261500000000002</v>
      </c>
      <c r="J59">
        <v>42.564599999999999</v>
      </c>
      <c r="K59">
        <v>32.318300000000001</v>
      </c>
      <c r="L59">
        <v>51.491799999999998</v>
      </c>
      <c r="M59">
        <v>70.057100000000005</v>
      </c>
      <c r="N59">
        <v>9.3966100000000008</v>
      </c>
      <c r="O59">
        <v>1.9591099999999999</v>
      </c>
      <c r="P59">
        <v>4.4598000000000004</v>
      </c>
      <c r="Q59">
        <v>7.0724900000000002</v>
      </c>
      <c r="R59">
        <v>1.26986</v>
      </c>
      <c r="S59">
        <v>115.31100000000001</v>
      </c>
      <c r="T59">
        <v>123.9</v>
      </c>
      <c r="U59">
        <v>48.4604</v>
      </c>
      <c r="V59">
        <v>0.19400300000000001</v>
      </c>
      <c r="W59">
        <v>0.69392399999999999</v>
      </c>
      <c r="X59">
        <v>132.94399999999999</v>
      </c>
      <c r="Y59">
        <v>0.27054600000000001</v>
      </c>
      <c r="Z59">
        <v>0.81062100000000004</v>
      </c>
      <c r="AA59">
        <v>0.87347399999999997</v>
      </c>
      <c r="AB59">
        <v>15.8849</v>
      </c>
      <c r="AC59">
        <v>144.696</v>
      </c>
      <c r="AD59">
        <f t="shared" si="8"/>
        <v>119.9555686321678</v>
      </c>
      <c r="AF59">
        <f t="shared" si="1"/>
        <v>43.687422251969991</v>
      </c>
      <c r="AG59">
        <f t="shared" si="2"/>
        <v>9.4347000000000012</v>
      </c>
      <c r="AH59">
        <f t="shared" si="3"/>
        <v>1.2783450000000001</v>
      </c>
      <c r="AI59">
        <f t="shared" si="4"/>
        <v>341.87991603351003</v>
      </c>
      <c r="AJ59">
        <f t="shared" si="5"/>
        <v>4.782098517349282</v>
      </c>
      <c r="AK59">
        <f t="shared" si="6"/>
        <v>-6.2852999999999937E-2</v>
      </c>
    </row>
    <row r="60" spans="1:37" x14ac:dyDescent="0.25">
      <c r="A60" s="3" t="s">
        <v>133</v>
      </c>
      <c r="B60" s="11" t="s">
        <v>45</v>
      </c>
      <c r="C60" s="8" t="s">
        <v>136</v>
      </c>
      <c r="D60" s="11">
        <v>50.516500000000001</v>
      </c>
      <c r="E60">
        <v>4.5044399999999998</v>
      </c>
      <c r="F60">
        <v>0.80536200000000002</v>
      </c>
      <c r="G60">
        <v>60.863700000000001</v>
      </c>
      <c r="H60">
        <v>16.246099999999998</v>
      </c>
      <c r="I60">
        <v>30.536799999999999</v>
      </c>
      <c r="J60">
        <v>46.569000000000003</v>
      </c>
      <c r="K60">
        <v>34.3444</v>
      </c>
      <c r="L60">
        <v>50.436999999999998</v>
      </c>
      <c r="M60">
        <v>66.830200000000005</v>
      </c>
      <c r="N60">
        <v>8.1482200000000002</v>
      </c>
      <c r="O60">
        <v>1.9918100000000001</v>
      </c>
      <c r="P60">
        <v>4.4806999999999997</v>
      </c>
      <c r="Q60">
        <v>7.03348</v>
      </c>
      <c r="R60">
        <v>1.25753</v>
      </c>
      <c r="S60">
        <v>88.383700000000005</v>
      </c>
      <c r="T60">
        <v>113.80800000000001</v>
      </c>
      <c r="U60">
        <v>51.714700000000001</v>
      </c>
      <c r="V60">
        <v>1.4307200000000001E-2</v>
      </c>
      <c r="W60">
        <v>0.69593700000000003</v>
      </c>
      <c r="X60">
        <v>174.66300000000001</v>
      </c>
      <c r="Y60">
        <v>-0.114255</v>
      </c>
      <c r="Z60">
        <v>0.80274400000000001</v>
      </c>
      <c r="AA60">
        <v>0.79198100000000005</v>
      </c>
      <c r="AB60">
        <v>13.347200000000001</v>
      </c>
      <c r="AC60">
        <v>144.21199999999999</v>
      </c>
      <c r="AD60">
        <f t="shared" si="8"/>
        <v>163.56852888862977</v>
      </c>
      <c r="AF60">
        <f t="shared" si="1"/>
        <v>47.20118836116</v>
      </c>
      <c r="AG60">
        <f t="shared" si="2"/>
        <v>8.1214500000000012</v>
      </c>
      <c r="AH60">
        <f t="shared" si="3"/>
        <v>1.2604175</v>
      </c>
      <c r="AI60">
        <f t="shared" si="4"/>
        <v>324.33372381623997</v>
      </c>
      <c r="AJ60">
        <f t="shared" si="5"/>
        <v>6.033978510691492</v>
      </c>
      <c r="AK60">
        <f t="shared" si="6"/>
        <v>1.0762999999999967E-2</v>
      </c>
    </row>
    <row r="61" spans="1:37" x14ac:dyDescent="0.25">
      <c r="A61" s="3" t="s">
        <v>133</v>
      </c>
      <c r="B61" s="11" t="s">
        <v>103</v>
      </c>
      <c r="C61" s="8" t="s">
        <v>134</v>
      </c>
      <c r="D61" s="11">
        <v>50.002600000000001</v>
      </c>
      <c r="E61">
        <v>4.2908499999999998</v>
      </c>
      <c r="F61">
        <v>0.91537000000000002</v>
      </c>
      <c r="G61">
        <v>71.988799999999998</v>
      </c>
      <c r="H61">
        <v>16.0671</v>
      </c>
      <c r="I61">
        <v>24.1266</v>
      </c>
      <c r="J61">
        <v>32.571300000000001</v>
      </c>
      <c r="K61">
        <v>31.596299999999999</v>
      </c>
      <c r="L61">
        <v>49.855699999999999</v>
      </c>
      <c r="M61">
        <v>68.517799999999994</v>
      </c>
      <c r="N61">
        <v>9.2408099999999997</v>
      </c>
      <c r="O61">
        <v>1.4775700000000001</v>
      </c>
      <c r="P61">
        <v>4.2084299999999999</v>
      </c>
      <c r="Q61">
        <v>7.1288099999999996</v>
      </c>
      <c r="R61">
        <v>1.39707</v>
      </c>
      <c r="S61">
        <v>135.905</v>
      </c>
      <c r="T61">
        <v>85.719800000000006</v>
      </c>
      <c r="U61">
        <v>50.918500000000002</v>
      </c>
      <c r="V61">
        <v>0.50693500000000002</v>
      </c>
      <c r="W61">
        <v>0.67269199999999996</v>
      </c>
      <c r="X61">
        <v>79.247299999999996</v>
      </c>
      <c r="Y61">
        <v>2.6909300000000001E-2</v>
      </c>
      <c r="Z61">
        <v>0.80150200000000005</v>
      </c>
      <c r="AA61">
        <v>0.902559</v>
      </c>
      <c r="AB61">
        <v>16.055099999999999</v>
      </c>
      <c r="AC61">
        <v>112.458</v>
      </c>
      <c r="AD61">
        <f t="shared" si="8"/>
        <v>86.416913164210868</v>
      </c>
      <c r="AF61">
        <f t="shared" si="1"/>
        <v>32.213164043789995</v>
      </c>
      <c r="AG61">
        <f t="shared" si="2"/>
        <v>9.2303749999999987</v>
      </c>
      <c r="AH61">
        <f t="shared" si="3"/>
        <v>1.4128099999999999</v>
      </c>
      <c r="AI61">
        <f t="shared" si="4"/>
        <v>337.03076069441994</v>
      </c>
      <c r="AJ61">
        <f t="shared" si="5"/>
        <v>3.6643545103194417</v>
      </c>
      <c r="AK61">
        <f t="shared" si="6"/>
        <v>-0.10105699999999995</v>
      </c>
    </row>
    <row r="62" spans="1:37" x14ac:dyDescent="0.25">
      <c r="A62" s="3" t="s">
        <v>133</v>
      </c>
      <c r="B62" s="11" t="s">
        <v>35</v>
      </c>
      <c r="C62" s="8" t="s">
        <v>136</v>
      </c>
      <c r="D62" s="11">
        <v>51.9709</v>
      </c>
      <c r="E62">
        <v>3.8516699999999999</v>
      </c>
      <c r="F62">
        <v>0.90796399999999999</v>
      </c>
      <c r="G62">
        <v>57.832700000000003</v>
      </c>
      <c r="H62">
        <v>16.147600000000001</v>
      </c>
      <c r="I62">
        <v>32.257899999999999</v>
      </c>
      <c r="J62">
        <v>39.614699999999999</v>
      </c>
      <c r="K62">
        <v>32.345300000000002</v>
      </c>
      <c r="L62">
        <v>52.313400000000001</v>
      </c>
      <c r="M62">
        <v>71.219099999999997</v>
      </c>
      <c r="N62">
        <v>9.6782400000000006</v>
      </c>
      <c r="O62">
        <v>1.76623</v>
      </c>
      <c r="P62">
        <v>3.9083800000000002</v>
      </c>
      <c r="Q62">
        <v>5.91153</v>
      </c>
      <c r="R62">
        <v>1.04311</v>
      </c>
      <c r="S62">
        <v>66.902500000000003</v>
      </c>
      <c r="T62">
        <v>81.615700000000004</v>
      </c>
      <c r="U62">
        <v>48.757300000000001</v>
      </c>
      <c r="V62">
        <v>0.21828700000000001</v>
      </c>
      <c r="W62">
        <v>0.689496</v>
      </c>
      <c r="X62">
        <v>133.70099999999999</v>
      </c>
      <c r="Y62">
        <v>0.14802899999999999</v>
      </c>
      <c r="Z62">
        <v>0.79395300000000002</v>
      </c>
      <c r="AA62">
        <v>0.89146599999999998</v>
      </c>
      <c r="AB62">
        <v>12.5733</v>
      </c>
      <c r="AC62">
        <v>115.768</v>
      </c>
      <c r="AD62">
        <f t="shared" si="8"/>
        <v>131.9171542474746</v>
      </c>
      <c r="AF62">
        <f t="shared" si="1"/>
        <v>39.419175061109996</v>
      </c>
      <c r="AG62">
        <f t="shared" si="2"/>
        <v>9.7184499999999989</v>
      </c>
      <c r="AH62">
        <f t="shared" si="3"/>
        <v>1.0363249999999999</v>
      </c>
      <c r="AI62">
        <f t="shared" si="4"/>
        <v>290.49955389386997</v>
      </c>
      <c r="AJ62">
        <f t="shared" si="5"/>
        <v>5.3082739388000793</v>
      </c>
      <c r="AK62">
        <f t="shared" si="6"/>
        <v>-9.7512999999999961E-2</v>
      </c>
    </row>
    <row r="63" spans="1:37" x14ac:dyDescent="0.25">
      <c r="A63" s="3" t="s">
        <v>133</v>
      </c>
      <c r="B63" s="11" t="s">
        <v>100</v>
      </c>
      <c r="C63" s="8" t="s">
        <v>134</v>
      </c>
      <c r="D63" s="11">
        <v>41.1648</v>
      </c>
      <c r="E63">
        <v>3.2238699999999998</v>
      </c>
      <c r="F63">
        <v>0.79110100000000005</v>
      </c>
      <c r="G63">
        <v>63.661900000000003</v>
      </c>
      <c r="H63">
        <v>15.332000000000001</v>
      </c>
      <c r="I63">
        <v>19.542899999999999</v>
      </c>
      <c r="J63">
        <v>16.530200000000001</v>
      </c>
      <c r="K63">
        <v>21.850300000000001</v>
      </c>
      <c r="L63">
        <v>41.323599999999999</v>
      </c>
      <c r="M63">
        <v>60.424799999999998</v>
      </c>
      <c r="N63">
        <v>9.6356300000000008</v>
      </c>
      <c r="O63">
        <v>1.0851200000000001</v>
      </c>
      <c r="P63">
        <v>3.2327400000000002</v>
      </c>
      <c r="Q63">
        <v>5.3848000000000003</v>
      </c>
      <c r="R63">
        <v>1.0677300000000001</v>
      </c>
      <c r="S63">
        <v>69.599000000000004</v>
      </c>
      <c r="T63">
        <v>75.025300000000001</v>
      </c>
      <c r="U63">
        <v>51.338900000000002</v>
      </c>
      <c r="V63">
        <v>0.517679</v>
      </c>
      <c r="W63">
        <v>0.69523599999999997</v>
      </c>
      <c r="X63">
        <v>60.423400000000001</v>
      </c>
      <c r="Y63">
        <v>4.3950799999999998E-2</v>
      </c>
      <c r="Z63">
        <v>0.76613299999999995</v>
      </c>
      <c r="AA63">
        <v>0.80030299999999999</v>
      </c>
      <c r="AB63">
        <v>14.0062</v>
      </c>
      <c r="AC63">
        <v>94.266099999999994</v>
      </c>
      <c r="AD63">
        <f t="shared" si="8"/>
        <v>57.347614758870833</v>
      </c>
      <c r="AF63">
        <f t="shared" si="1"/>
        <v>16.360036299840001</v>
      </c>
      <c r="AG63">
        <f t="shared" si="2"/>
        <v>9.6436250000000001</v>
      </c>
      <c r="AH63">
        <f t="shared" si="3"/>
        <v>1.0749200000000001</v>
      </c>
      <c r="AI63">
        <f t="shared" si="4"/>
        <v>224.5090694976</v>
      </c>
      <c r="AJ63">
        <f t="shared" si="5"/>
        <v>2.8368587103418053</v>
      </c>
      <c r="AK63">
        <f t="shared" si="6"/>
        <v>-3.4170000000000034E-2</v>
      </c>
    </row>
    <row r="64" spans="1:37" x14ac:dyDescent="0.25">
      <c r="A64" s="3" t="s">
        <v>133</v>
      </c>
      <c r="B64" s="11" t="s">
        <v>94</v>
      </c>
      <c r="C64" s="8" t="s">
        <v>134</v>
      </c>
      <c r="D64" s="11">
        <v>43.58</v>
      </c>
      <c r="E64">
        <v>3.6006800000000001</v>
      </c>
      <c r="F64">
        <v>0.84212299999999995</v>
      </c>
      <c r="G64">
        <v>60.946100000000001</v>
      </c>
      <c r="H64">
        <v>16.278199999999998</v>
      </c>
      <c r="I64">
        <v>27.067900000000002</v>
      </c>
      <c r="J64">
        <v>23.064800000000002</v>
      </c>
      <c r="K64">
        <v>23.9236</v>
      </c>
      <c r="L64">
        <v>43.316600000000001</v>
      </c>
      <c r="M64">
        <v>63.519799999999996</v>
      </c>
      <c r="N64">
        <v>9.8886500000000002</v>
      </c>
      <c r="O64">
        <v>1.40778</v>
      </c>
      <c r="P64">
        <v>3.61361</v>
      </c>
      <c r="Q64">
        <v>5.7689899999999996</v>
      </c>
      <c r="R64">
        <v>1.0812200000000001</v>
      </c>
      <c r="S64">
        <v>69.710999999999999</v>
      </c>
      <c r="T64">
        <v>79.169899999999998</v>
      </c>
      <c r="U64">
        <v>54.637799999999999</v>
      </c>
      <c r="V64">
        <v>0.38215199999999999</v>
      </c>
      <c r="W64">
        <v>0.69334799999999996</v>
      </c>
      <c r="X64">
        <v>90.5274</v>
      </c>
      <c r="Y64">
        <v>-2.7305400000000001E-4</v>
      </c>
      <c r="Z64">
        <v>0.75692800000000005</v>
      </c>
      <c r="AA64">
        <v>0.84047400000000005</v>
      </c>
      <c r="AB64">
        <v>13.1008</v>
      </c>
      <c r="AC64">
        <v>106.161</v>
      </c>
      <c r="AD64">
        <f t="shared" si="8"/>
        <v>81.72277177997627</v>
      </c>
      <c r="AF64">
        <f t="shared" si="1"/>
        <v>23.238624269519995</v>
      </c>
      <c r="AG64">
        <f t="shared" si="2"/>
        <v>9.899049999999999</v>
      </c>
      <c r="AH64">
        <f t="shared" si="3"/>
        <v>1.0903025</v>
      </c>
      <c r="AI64">
        <f t="shared" si="4"/>
        <v>252.84711279137997</v>
      </c>
      <c r="AJ64">
        <f t="shared" si="5"/>
        <v>3.8025730681484524</v>
      </c>
      <c r="AK64">
        <f t="shared" si="6"/>
        <v>-8.3546000000000009E-2</v>
      </c>
    </row>
    <row r="65" spans="1:37" x14ac:dyDescent="0.25">
      <c r="A65" s="3" t="s">
        <v>133</v>
      </c>
      <c r="B65" s="11" t="s">
        <v>87</v>
      </c>
      <c r="C65" s="8" t="s">
        <v>134</v>
      </c>
      <c r="D65" s="11">
        <v>52.345100000000002</v>
      </c>
      <c r="E65">
        <v>3.92116</v>
      </c>
      <c r="F65">
        <v>0.79900899999999997</v>
      </c>
      <c r="G65">
        <v>61.338099999999997</v>
      </c>
      <c r="H65">
        <v>14.790800000000001</v>
      </c>
      <c r="I65">
        <v>25.101500000000001</v>
      </c>
      <c r="J65">
        <v>40.004100000000001</v>
      </c>
      <c r="K65">
        <v>33.031199999999998</v>
      </c>
      <c r="L65">
        <v>52.000999999999998</v>
      </c>
      <c r="M65">
        <v>71.692700000000002</v>
      </c>
      <c r="N65">
        <v>9.6495800000000003</v>
      </c>
      <c r="O65">
        <v>1.72461</v>
      </c>
      <c r="P65">
        <v>3.9263300000000001</v>
      </c>
      <c r="Q65">
        <v>6.1062399999999997</v>
      </c>
      <c r="R65">
        <v>1.1007</v>
      </c>
      <c r="S65">
        <v>61.041800000000002</v>
      </c>
      <c r="T65">
        <v>78.691500000000005</v>
      </c>
      <c r="U65">
        <v>51.483600000000003</v>
      </c>
      <c r="V65">
        <v>0.219693</v>
      </c>
      <c r="W65">
        <v>0.68931500000000001</v>
      </c>
      <c r="X65">
        <v>130.58099999999999</v>
      </c>
      <c r="Y65">
        <v>0.12563299999999999</v>
      </c>
      <c r="Z65">
        <v>0.74617199999999995</v>
      </c>
      <c r="AA65">
        <v>0.80164299999999999</v>
      </c>
      <c r="AB65">
        <v>13.420999999999999</v>
      </c>
      <c r="AC65">
        <v>102.652</v>
      </c>
      <c r="AD65">
        <f t="shared" si="8"/>
        <v>133.66378756050352</v>
      </c>
      <c r="AF65">
        <f t="shared" si="1"/>
        <v>39.306497104079995</v>
      </c>
      <c r="AG65">
        <f t="shared" si="2"/>
        <v>9.6653750000000009</v>
      </c>
      <c r="AH65">
        <f t="shared" si="3"/>
        <v>1.0954074999999999</v>
      </c>
      <c r="AI65">
        <f t="shared" si="4"/>
        <v>302.06325438911995</v>
      </c>
      <c r="AJ65">
        <f t="shared" si="5"/>
        <v>5.4174112527459615</v>
      </c>
      <c r="AK65">
        <f t="shared" si="6"/>
        <v>-5.5471000000000048E-2</v>
      </c>
    </row>
    <row r="66" spans="1:37" x14ac:dyDescent="0.25">
      <c r="A66" s="3" t="s">
        <v>133</v>
      </c>
      <c r="B66" s="11" t="s">
        <v>96</v>
      </c>
      <c r="C66" s="8" t="s">
        <v>134</v>
      </c>
      <c r="D66" s="11">
        <v>48.206099999999999</v>
      </c>
      <c r="E66">
        <v>3.6396600000000001</v>
      </c>
      <c r="F66">
        <v>0.71649200000000002</v>
      </c>
      <c r="G66">
        <v>61.890300000000003</v>
      </c>
      <c r="H66">
        <v>15.3149</v>
      </c>
      <c r="I66">
        <v>24.183700000000002</v>
      </c>
      <c r="J66">
        <v>34.577399999999997</v>
      </c>
      <c r="K66">
        <v>31.764700000000001</v>
      </c>
      <c r="L66">
        <v>47.913800000000002</v>
      </c>
      <c r="M66">
        <v>64.732200000000006</v>
      </c>
      <c r="N66">
        <v>8.2292400000000008</v>
      </c>
      <c r="O66">
        <v>1.60721</v>
      </c>
      <c r="P66">
        <v>3.6677499999999998</v>
      </c>
      <c r="Q66">
        <v>5.6632800000000003</v>
      </c>
      <c r="R66">
        <v>1.0082599999999999</v>
      </c>
      <c r="S66">
        <v>55.461199999999998</v>
      </c>
      <c r="T66">
        <v>70.088099999999997</v>
      </c>
      <c r="U66">
        <v>54.811599999999999</v>
      </c>
      <c r="V66">
        <v>-0.21188599999999999</v>
      </c>
      <c r="W66">
        <v>0.69158399999999998</v>
      </c>
      <c r="X66">
        <v>182.631</v>
      </c>
      <c r="Y66">
        <v>-2.7898200000000001E-2</v>
      </c>
      <c r="Z66">
        <v>0.66225800000000001</v>
      </c>
      <c r="AA66">
        <v>0.74834299999999998</v>
      </c>
      <c r="AB66">
        <v>12.995699999999999</v>
      </c>
      <c r="AC66">
        <v>94.846400000000003</v>
      </c>
      <c r="AD66">
        <f t="shared" si="8"/>
        <v>157.9710425768491</v>
      </c>
      <c r="AF66">
        <f t="shared" si="1"/>
        <v>35.226255006030001</v>
      </c>
      <c r="AG66">
        <f t="shared" si="2"/>
        <v>8.2418750000000003</v>
      </c>
      <c r="AH66">
        <f t="shared" si="3"/>
        <v>1.0140175</v>
      </c>
      <c r="AI66">
        <f t="shared" si="4"/>
        <v>252.95163579504003</v>
      </c>
      <c r="AJ66">
        <f t="shared" si="5"/>
        <v>6.002170841465305</v>
      </c>
      <c r="AK66">
        <f t="shared" si="6"/>
        <v>-8.6084999999999967E-2</v>
      </c>
    </row>
    <row r="67" spans="1:37" x14ac:dyDescent="0.25">
      <c r="A67" s="3" t="s">
        <v>133</v>
      </c>
      <c r="B67" s="11" t="s">
        <v>95</v>
      </c>
      <c r="C67" s="8" t="s">
        <v>134</v>
      </c>
      <c r="D67" s="11">
        <v>48.055500000000002</v>
      </c>
      <c r="E67">
        <v>4.0731400000000004</v>
      </c>
      <c r="F67">
        <v>0.72843999999999998</v>
      </c>
      <c r="G67">
        <v>63.808</v>
      </c>
      <c r="H67">
        <v>17.6126</v>
      </c>
      <c r="I67">
        <v>25.9954</v>
      </c>
      <c r="J67">
        <v>32.994500000000002</v>
      </c>
      <c r="K67">
        <v>29.592199999999998</v>
      </c>
      <c r="L67">
        <v>47.887799999999999</v>
      </c>
      <c r="M67">
        <v>66.539299999999997</v>
      </c>
      <c r="N67">
        <v>9.1918100000000003</v>
      </c>
      <c r="O67">
        <v>1.6371199999999999</v>
      </c>
      <c r="P67">
        <v>4.0660499999999997</v>
      </c>
      <c r="Q67">
        <v>6.5135699999999996</v>
      </c>
      <c r="R67">
        <v>1.2117</v>
      </c>
      <c r="S67">
        <v>60.154200000000003</v>
      </c>
      <c r="T67">
        <v>69.928899999999999</v>
      </c>
      <c r="U67">
        <v>54.475999999999999</v>
      </c>
      <c r="V67">
        <v>0.124234</v>
      </c>
      <c r="W67">
        <v>0.69115199999999999</v>
      </c>
      <c r="X67">
        <v>121.711</v>
      </c>
      <c r="Y67">
        <v>2.4383599999999998E-2</v>
      </c>
      <c r="Z67">
        <v>0.66082799999999997</v>
      </c>
      <c r="AA67">
        <v>0.72890900000000003</v>
      </c>
      <c r="AB67">
        <v>13.5679</v>
      </c>
      <c r="AC67">
        <v>97.224500000000006</v>
      </c>
      <c r="AD67">
        <f t="shared" si="8"/>
        <v>111.53834217839434</v>
      </c>
      <c r="AF67">
        <f t="shared" si="1"/>
        <v>33.427727900159994</v>
      </c>
      <c r="AG67">
        <f t="shared" si="2"/>
        <v>9.2367749999999997</v>
      </c>
      <c r="AH67">
        <f t="shared" si="3"/>
        <v>1.2191125</v>
      </c>
      <c r="AI67">
        <f t="shared" si="4"/>
        <v>299.05178792768993</v>
      </c>
      <c r="AJ67">
        <f t="shared" si="5"/>
        <v>4.6692289758801735</v>
      </c>
      <c r="AK67">
        <f t="shared" si="6"/>
        <v>-6.8081000000000058E-2</v>
      </c>
    </row>
    <row r="68" spans="1:37" x14ac:dyDescent="0.25">
      <c r="A68" s="3" t="s">
        <v>133</v>
      </c>
      <c r="B68" s="11" t="s">
        <v>70</v>
      </c>
      <c r="C68" s="8" t="s">
        <v>136</v>
      </c>
      <c r="D68" s="11">
        <v>48.002000000000002</v>
      </c>
      <c r="E68">
        <v>3.8847999999999998</v>
      </c>
      <c r="F68">
        <v>0.75481900000000002</v>
      </c>
      <c r="G68">
        <v>61.226900000000001</v>
      </c>
      <c r="H68">
        <v>16.4985</v>
      </c>
      <c r="I68">
        <v>28.2623</v>
      </c>
      <c r="J68">
        <v>32.158700000000003</v>
      </c>
      <c r="K68">
        <v>29.597999999999999</v>
      </c>
      <c r="L68">
        <v>48.207099999999997</v>
      </c>
      <c r="M68">
        <v>66.100099999999998</v>
      </c>
      <c r="N68">
        <v>9.0649899999999999</v>
      </c>
      <c r="O68">
        <v>1.5500700000000001</v>
      </c>
      <c r="P68">
        <v>3.9264899999999998</v>
      </c>
      <c r="Q68">
        <v>6.2019799999999998</v>
      </c>
      <c r="R68">
        <v>1.1577299999999999</v>
      </c>
      <c r="S68">
        <v>77.747399999999999</v>
      </c>
      <c r="T68">
        <v>98.495500000000007</v>
      </c>
      <c r="U68">
        <v>53.465699999999998</v>
      </c>
      <c r="V68">
        <v>0.21557899999999999</v>
      </c>
      <c r="W68">
        <v>0.68903999999999999</v>
      </c>
      <c r="X68">
        <v>123.11799999999999</v>
      </c>
      <c r="Y68">
        <v>-6.1523599999999998E-2</v>
      </c>
      <c r="Z68">
        <v>0.62113300000000005</v>
      </c>
      <c r="AA68">
        <v>0.78729400000000005</v>
      </c>
      <c r="AB68">
        <v>13.669499999999999</v>
      </c>
      <c r="AC68">
        <v>126.06399999999999</v>
      </c>
      <c r="AD68">
        <f t="shared" si="8"/>
        <v>112.88690315692934</v>
      </c>
      <c r="AF68">
        <f t="shared" si="1"/>
        <v>31.656490583399997</v>
      </c>
      <c r="AG68">
        <f t="shared" si="2"/>
        <v>9.1255249999999997</v>
      </c>
      <c r="AH68">
        <f t="shared" si="3"/>
        <v>1.1629775</v>
      </c>
      <c r="AI68">
        <f t="shared" si="4"/>
        <v>282.86653375661996</v>
      </c>
      <c r="AJ68">
        <f t="shared" si="5"/>
        <v>4.7255272437433007</v>
      </c>
      <c r="AK68">
        <f t="shared" si="6"/>
        <v>-0.166161</v>
      </c>
    </row>
    <row r="69" spans="1:37" x14ac:dyDescent="0.25">
      <c r="A69" s="3" t="s">
        <v>133</v>
      </c>
      <c r="B69" s="11" t="s">
        <v>58</v>
      </c>
      <c r="C69" s="8" t="s">
        <v>136</v>
      </c>
      <c r="D69" s="11">
        <v>46.484099999999998</v>
      </c>
      <c r="E69">
        <v>3.56149</v>
      </c>
      <c r="F69">
        <v>0.64114800000000005</v>
      </c>
      <c r="G69">
        <v>68.631200000000007</v>
      </c>
      <c r="H69">
        <v>20.456700000000001</v>
      </c>
      <c r="I69">
        <v>25.168199999999999</v>
      </c>
      <c r="J69">
        <v>26.593499999999999</v>
      </c>
      <c r="K69">
        <v>29.415199999999999</v>
      </c>
      <c r="L69">
        <v>46.738799999999998</v>
      </c>
      <c r="M69">
        <v>63.651299999999999</v>
      </c>
      <c r="N69">
        <v>8.5622900000000008</v>
      </c>
      <c r="O69">
        <v>1.3092900000000001</v>
      </c>
      <c r="P69">
        <v>3.58433</v>
      </c>
      <c r="Q69">
        <v>5.8023499999999997</v>
      </c>
      <c r="R69">
        <v>1.1178699999999999</v>
      </c>
      <c r="S69">
        <v>84.625900000000001</v>
      </c>
      <c r="T69">
        <v>125.998</v>
      </c>
      <c r="U69">
        <v>46.793399999999998</v>
      </c>
      <c r="V69">
        <v>0.19520899999999999</v>
      </c>
      <c r="W69">
        <v>0.68649499999999997</v>
      </c>
      <c r="X69">
        <v>89.355999999999995</v>
      </c>
      <c r="Y69">
        <v>1.8808700000000001E-2</v>
      </c>
      <c r="Z69">
        <v>0.56704699999999997</v>
      </c>
      <c r="AA69">
        <v>0.99213799999999996</v>
      </c>
      <c r="AB69">
        <v>17.768899999999999</v>
      </c>
      <c r="AC69">
        <v>150.24199999999999</v>
      </c>
      <c r="AD69">
        <f t="shared" si="8"/>
        <v>89.25164827868727</v>
      </c>
      <c r="AF69">
        <f t="shared" si="1"/>
        <v>26.573988773519996</v>
      </c>
      <c r="AG69">
        <f t="shared" si="2"/>
        <v>8.5590250000000001</v>
      </c>
      <c r="AH69">
        <f t="shared" si="3"/>
        <v>1.123265</v>
      </c>
      <c r="AI69">
        <f t="shared" si="4"/>
        <v>254.83571318294995</v>
      </c>
      <c r="AJ69">
        <f t="shared" si="5"/>
        <v>3.7428421337847904</v>
      </c>
      <c r="AK69">
        <f t="shared" si="6"/>
        <v>-0.425091</v>
      </c>
    </row>
    <row r="70" spans="1:37" x14ac:dyDescent="0.25">
      <c r="A70" s="3" t="s">
        <v>133</v>
      </c>
      <c r="B70" s="11" t="s">
        <v>106</v>
      </c>
      <c r="C70" s="8" t="s">
        <v>134</v>
      </c>
      <c r="D70" s="11">
        <v>47.726599999999998</v>
      </c>
      <c r="E70">
        <v>3.9592200000000002</v>
      </c>
      <c r="F70">
        <v>0.58773399999999998</v>
      </c>
      <c r="G70">
        <v>61.766300000000001</v>
      </c>
      <c r="H70">
        <v>15.426500000000001</v>
      </c>
      <c r="I70">
        <v>18.743300000000001</v>
      </c>
      <c r="J70">
        <v>28.389099999999999</v>
      </c>
      <c r="K70">
        <v>25.5366</v>
      </c>
      <c r="L70">
        <v>48.1845</v>
      </c>
      <c r="M70">
        <v>69.747500000000002</v>
      </c>
      <c r="N70">
        <v>11.023400000000001</v>
      </c>
      <c r="O70">
        <v>1.63042</v>
      </c>
      <c r="P70">
        <v>3.9527100000000002</v>
      </c>
      <c r="Q70">
        <v>6.3113000000000001</v>
      </c>
      <c r="R70">
        <v>1.17028</v>
      </c>
      <c r="S70">
        <v>54.540900000000001</v>
      </c>
      <c r="T70">
        <v>45.146500000000003</v>
      </c>
      <c r="U70">
        <v>55.688299999999998</v>
      </c>
      <c r="V70">
        <v>0.11203</v>
      </c>
      <c r="W70">
        <v>0.70015700000000003</v>
      </c>
      <c r="X70">
        <v>97.6631</v>
      </c>
      <c r="Y70">
        <v>-2.8574599999999999E-2</v>
      </c>
      <c r="Z70">
        <v>0.51948099999999997</v>
      </c>
      <c r="AA70">
        <v>0.433446</v>
      </c>
      <c r="AB70">
        <v>13.9224</v>
      </c>
      <c r="AC70">
        <v>66.000200000000007</v>
      </c>
      <c r="AD70">
        <f t="shared" si="8"/>
        <v>85.803631760845775</v>
      </c>
      <c r="AF70">
        <f t="shared" si="1"/>
        <v>28.728414526679998</v>
      </c>
      <c r="AG70">
        <f t="shared" si="2"/>
        <v>11.052725000000001</v>
      </c>
      <c r="AH70">
        <f t="shared" si="3"/>
        <v>1.17022</v>
      </c>
      <c r="AI70">
        <f t="shared" si="4"/>
        <v>303.73620375749999</v>
      </c>
      <c r="AJ70">
        <f t="shared" si="5"/>
        <v>4.0200412310801434</v>
      </c>
      <c r="AK70">
        <f t="shared" si="6"/>
        <v>8.6034999999999973E-2</v>
      </c>
    </row>
    <row r="71" spans="1:37" x14ac:dyDescent="0.25">
      <c r="A71" s="3" t="s">
        <v>133</v>
      </c>
      <c r="B71" s="11" t="s">
        <v>43</v>
      </c>
      <c r="C71" s="8" t="s">
        <v>136</v>
      </c>
      <c r="D71" s="11">
        <v>52.894100000000002</v>
      </c>
      <c r="E71">
        <v>4.3539199999999996</v>
      </c>
      <c r="F71">
        <v>0.56554700000000002</v>
      </c>
      <c r="G71">
        <v>57.322600000000001</v>
      </c>
      <c r="H71">
        <v>17.2074</v>
      </c>
      <c r="I71">
        <v>28.949100000000001</v>
      </c>
      <c r="J71">
        <v>37.049500000000002</v>
      </c>
      <c r="K71">
        <v>34.409100000000002</v>
      </c>
      <c r="L71">
        <v>52.572200000000002</v>
      </c>
      <c r="M71">
        <v>71.399799999999999</v>
      </c>
      <c r="N71">
        <v>9.2063500000000005</v>
      </c>
      <c r="O71">
        <v>1.54708</v>
      </c>
      <c r="P71">
        <v>4.3609900000000001</v>
      </c>
      <c r="Q71">
        <v>7.1441400000000002</v>
      </c>
      <c r="R71">
        <v>1.3893</v>
      </c>
      <c r="S71">
        <v>71.921199999999999</v>
      </c>
      <c r="T71">
        <v>97.378299999999996</v>
      </c>
      <c r="U71">
        <v>50.8202</v>
      </c>
      <c r="V71">
        <v>8.0813200000000002E-2</v>
      </c>
      <c r="W71">
        <v>0.68222400000000005</v>
      </c>
      <c r="X71">
        <v>98.8566</v>
      </c>
      <c r="Y71">
        <v>-3.3794900000000003E-2</v>
      </c>
      <c r="Z71">
        <v>0.50573400000000002</v>
      </c>
      <c r="AA71">
        <v>0.59282999999999997</v>
      </c>
      <c r="AB71">
        <v>12.5966</v>
      </c>
      <c r="AC71">
        <v>125.895</v>
      </c>
      <c r="AD71">
        <f t="shared" si="8"/>
        <v>100.42970739420791</v>
      </c>
      <c r="AF71">
        <f t="shared" si="1"/>
        <v>36.731204995319999</v>
      </c>
      <c r="AG71">
        <f t="shared" si="2"/>
        <v>9.2476749999999992</v>
      </c>
      <c r="AH71">
        <f t="shared" si="3"/>
        <v>1.399265</v>
      </c>
      <c r="AI71">
        <f t="shared" si="4"/>
        <v>351.96221534867999</v>
      </c>
      <c r="AJ71">
        <f t="shared" si="5"/>
        <v>4.0790170248333926</v>
      </c>
      <c r="AK71">
        <f t="shared" si="6"/>
        <v>-8.7095999999999951E-2</v>
      </c>
    </row>
    <row r="72" spans="1:37" x14ac:dyDescent="0.25">
      <c r="A72" s="3" t="s">
        <v>133</v>
      </c>
      <c r="B72" s="11" t="s">
        <v>44</v>
      </c>
      <c r="C72" s="8" t="s">
        <v>136</v>
      </c>
      <c r="D72" s="11">
        <v>49.732599999999998</v>
      </c>
      <c r="E72">
        <v>3.7220499999999999</v>
      </c>
      <c r="F72">
        <v>0.61571100000000001</v>
      </c>
      <c r="G72">
        <v>61.083199999999998</v>
      </c>
      <c r="H72">
        <v>15.7157</v>
      </c>
      <c r="I72">
        <v>28.118600000000001</v>
      </c>
      <c r="J72">
        <v>28.352399999999999</v>
      </c>
      <c r="K72">
        <v>31.075299999999999</v>
      </c>
      <c r="L72">
        <v>49.682899999999997</v>
      </c>
      <c r="M72">
        <v>68.246099999999998</v>
      </c>
      <c r="N72">
        <v>9.26661</v>
      </c>
      <c r="O72">
        <v>1.3157300000000001</v>
      </c>
      <c r="P72">
        <v>3.7656000000000001</v>
      </c>
      <c r="Q72">
        <v>6.1026100000000003</v>
      </c>
      <c r="R72">
        <v>1.1881699999999999</v>
      </c>
      <c r="S72">
        <v>90.5</v>
      </c>
      <c r="T72">
        <v>111.381</v>
      </c>
      <c r="U72">
        <v>48.570999999999998</v>
      </c>
      <c r="V72">
        <v>0.200547</v>
      </c>
      <c r="W72">
        <v>0.74013300000000004</v>
      </c>
      <c r="X72">
        <v>86.954700000000003</v>
      </c>
      <c r="Y72">
        <v>3.3502799999999999E-2</v>
      </c>
      <c r="Z72">
        <v>0.50551699999999999</v>
      </c>
      <c r="AA72">
        <v>0.61861999999999995</v>
      </c>
      <c r="AB72">
        <v>14.209</v>
      </c>
      <c r="AC72">
        <v>138.83799999999999</v>
      </c>
      <c r="AD72">
        <f t="shared" si="8"/>
        <v>92.571472627414124</v>
      </c>
      <c r="AF72">
        <f t="shared" si="1"/>
        <v>28.211826083609999</v>
      </c>
      <c r="AG72">
        <f t="shared" si="2"/>
        <v>9.2927</v>
      </c>
      <c r="AH72">
        <f t="shared" si="3"/>
        <v>1.19672</v>
      </c>
      <c r="AI72">
        <f t="shared" si="4"/>
        <v>287.37073930149</v>
      </c>
      <c r="AJ72">
        <f t="shared" si="5"/>
        <v>3.9350125891956482</v>
      </c>
      <c r="AK72">
        <f t="shared" si="6"/>
        <v>-0.11310299999999995</v>
      </c>
    </row>
    <row r="73" spans="1:37" x14ac:dyDescent="0.25">
      <c r="A73" s="3" t="s">
        <v>133</v>
      </c>
      <c r="B73" s="11" t="s">
        <v>48</v>
      </c>
      <c r="C73" s="8" t="s">
        <v>136</v>
      </c>
      <c r="D73" s="11">
        <v>54.383499999999998</v>
      </c>
      <c r="E73">
        <v>4.1538899999999996</v>
      </c>
      <c r="F73">
        <v>0.67043600000000003</v>
      </c>
      <c r="G73">
        <v>56.0593</v>
      </c>
      <c r="H73">
        <v>15.186400000000001</v>
      </c>
      <c r="I73">
        <v>28.761299999999999</v>
      </c>
      <c r="J73">
        <v>38.507599999999996</v>
      </c>
      <c r="K73">
        <v>33.8429</v>
      </c>
      <c r="L73">
        <v>54.035899999999998</v>
      </c>
      <c r="M73">
        <v>75.018199999999993</v>
      </c>
      <c r="N73">
        <v>10.2821</v>
      </c>
      <c r="O73">
        <v>1.64577</v>
      </c>
      <c r="P73">
        <v>4.1482900000000003</v>
      </c>
      <c r="Q73">
        <v>6.6495499999999996</v>
      </c>
      <c r="R73">
        <v>1.2384900000000001</v>
      </c>
      <c r="S73">
        <v>61.020099999999999</v>
      </c>
      <c r="T73">
        <v>81.041600000000003</v>
      </c>
      <c r="U73">
        <v>50.6661</v>
      </c>
      <c r="V73">
        <v>0.104189</v>
      </c>
      <c r="W73">
        <v>0.67939700000000003</v>
      </c>
      <c r="X73">
        <v>104.74</v>
      </c>
      <c r="Y73">
        <v>0.14812400000000001</v>
      </c>
      <c r="Z73">
        <v>0.50390199999999996</v>
      </c>
      <c r="AA73">
        <v>0.663443</v>
      </c>
      <c r="AB73">
        <v>11.8955</v>
      </c>
      <c r="AC73">
        <v>111.489</v>
      </c>
      <c r="AD73">
        <f t="shared" si="8"/>
        <v>104.09101060531329</v>
      </c>
      <c r="AF73">
        <f t="shared" si="1"/>
        <v>38.431364377769995</v>
      </c>
      <c r="AG73">
        <f t="shared" si="2"/>
        <v>10.293824999999998</v>
      </c>
      <c r="AH73">
        <f t="shared" si="3"/>
        <v>1.250945</v>
      </c>
      <c r="AI73">
        <f t="shared" si="4"/>
        <v>344.19771754889996</v>
      </c>
      <c r="AJ73">
        <f t="shared" si="5"/>
        <v>4.3361685356269613</v>
      </c>
      <c r="AK73">
        <f t="shared" si="6"/>
        <v>-0.15954100000000004</v>
      </c>
    </row>
    <row r="74" spans="1:37" x14ac:dyDescent="0.25">
      <c r="A74" s="3" t="s">
        <v>133</v>
      </c>
      <c r="B74" s="11" t="s">
        <v>33</v>
      </c>
      <c r="C74" s="8" t="s">
        <v>136</v>
      </c>
      <c r="D74" s="11">
        <v>51.195300000000003</v>
      </c>
      <c r="E74">
        <v>4.3431800000000003</v>
      </c>
      <c r="F74">
        <v>0.50618600000000002</v>
      </c>
      <c r="G74">
        <v>62.561599999999999</v>
      </c>
      <c r="H74">
        <v>17.541499999999999</v>
      </c>
      <c r="I74">
        <v>30.254100000000001</v>
      </c>
      <c r="J74">
        <v>35.705199999999998</v>
      </c>
      <c r="K74">
        <v>30.3062</v>
      </c>
      <c r="L74">
        <v>51.629199999999997</v>
      </c>
      <c r="M74">
        <v>71.845200000000006</v>
      </c>
      <c r="N74">
        <v>10.357699999999999</v>
      </c>
      <c r="O74">
        <v>1.7878700000000001</v>
      </c>
      <c r="P74">
        <v>4.3401699999999996</v>
      </c>
      <c r="Q74">
        <v>6.9064800000000002</v>
      </c>
      <c r="R74">
        <v>1.27061</v>
      </c>
      <c r="S74">
        <v>76.589600000000004</v>
      </c>
      <c r="T74">
        <v>100.571</v>
      </c>
      <c r="U74">
        <v>53.798900000000003</v>
      </c>
      <c r="V74">
        <v>-0.173872</v>
      </c>
      <c r="W74">
        <v>0.70661700000000005</v>
      </c>
      <c r="X74">
        <v>129.804</v>
      </c>
      <c r="Y74">
        <v>-6.3786999999999996E-2</v>
      </c>
      <c r="Z74">
        <v>0.50096099999999999</v>
      </c>
      <c r="AA74">
        <v>0.49742399999999998</v>
      </c>
      <c r="AB74">
        <v>13.759499999999999</v>
      </c>
      <c r="AC74">
        <v>129.99600000000001</v>
      </c>
      <c r="AD74">
        <f t="shared" si="8"/>
        <v>103.13672830970702</v>
      </c>
      <c r="AF74">
        <f t="shared" si="1"/>
        <v>37.38664659786</v>
      </c>
      <c r="AG74">
        <f t="shared" si="2"/>
        <v>10.38475</v>
      </c>
      <c r="AH74">
        <f t="shared" si="3"/>
        <v>1.2796525000000001</v>
      </c>
      <c r="AI74">
        <f t="shared" si="4"/>
        <v>342.37623145824</v>
      </c>
      <c r="AJ74">
        <f t="shared" si="5"/>
        <v>4.4260487566961881</v>
      </c>
      <c r="AK74">
        <f t="shared" si="6"/>
        <v>3.5370000000000124E-3</v>
      </c>
    </row>
    <row r="75" spans="1:37" x14ac:dyDescent="0.25">
      <c r="A75" s="3" t="s">
        <v>133</v>
      </c>
      <c r="B75" s="11" t="s">
        <v>37</v>
      </c>
      <c r="C75" s="8" t="s">
        <v>136</v>
      </c>
      <c r="D75" s="11">
        <v>52.430500000000002</v>
      </c>
      <c r="E75">
        <v>4.1237399999999997</v>
      </c>
      <c r="F75">
        <v>0.59374899999999997</v>
      </c>
      <c r="G75">
        <v>54.861400000000003</v>
      </c>
      <c r="H75">
        <v>15.276400000000001</v>
      </c>
      <c r="I75">
        <v>31.5198</v>
      </c>
      <c r="J75">
        <v>34.6556</v>
      </c>
      <c r="K75">
        <v>32.434899999999999</v>
      </c>
      <c r="L75">
        <v>52.3568</v>
      </c>
      <c r="M75">
        <v>72.2881</v>
      </c>
      <c r="N75">
        <v>9.9427500000000002</v>
      </c>
      <c r="O75">
        <v>1.53644</v>
      </c>
      <c r="P75">
        <v>4.1052</v>
      </c>
      <c r="Q75">
        <v>6.70411</v>
      </c>
      <c r="R75">
        <v>1.28033</v>
      </c>
      <c r="S75">
        <v>69.728700000000003</v>
      </c>
      <c r="T75">
        <v>94.174000000000007</v>
      </c>
      <c r="U75">
        <v>48.613100000000003</v>
      </c>
      <c r="V75">
        <v>0.17027999999999999</v>
      </c>
      <c r="W75">
        <v>0.67342900000000006</v>
      </c>
      <c r="X75">
        <v>82.005399999999995</v>
      </c>
      <c r="Y75">
        <v>4.8416399999999998E-2</v>
      </c>
      <c r="Z75">
        <v>0.47093600000000002</v>
      </c>
      <c r="AA75">
        <v>0.581237</v>
      </c>
      <c r="AB75">
        <v>11.7622</v>
      </c>
      <c r="AC75">
        <v>126.831</v>
      </c>
      <c r="AD75">
        <f t="shared" si="8"/>
        <v>89.123064600953072</v>
      </c>
      <c r="AF75">
        <f t="shared" si="1"/>
        <v>34.385651651639996</v>
      </c>
      <c r="AG75">
        <f t="shared" si="2"/>
        <v>9.9633000000000003</v>
      </c>
      <c r="AH75">
        <f t="shared" si="3"/>
        <v>1.2919175000000001</v>
      </c>
      <c r="AI75">
        <f t="shared" si="4"/>
        <v>334.39288812278994</v>
      </c>
      <c r="AJ75">
        <f t="shared" si="5"/>
        <v>3.785103675886845</v>
      </c>
      <c r="AK75">
        <f t="shared" si="6"/>
        <v>-0.11030099999999998</v>
      </c>
    </row>
    <row r="76" spans="1:37" x14ac:dyDescent="0.25">
      <c r="A76" s="3" t="s">
        <v>133</v>
      </c>
      <c r="B76" s="11" t="s">
        <v>40</v>
      </c>
      <c r="C76" s="8" t="s">
        <v>136</v>
      </c>
      <c r="D76" s="11">
        <v>47.776000000000003</v>
      </c>
      <c r="E76">
        <v>4.2179399999999996</v>
      </c>
      <c r="F76">
        <v>0.50802999999999998</v>
      </c>
      <c r="G76">
        <v>58.151600000000002</v>
      </c>
      <c r="H76">
        <v>16.583100000000002</v>
      </c>
      <c r="I76">
        <v>39.464700000000001</v>
      </c>
      <c r="J76">
        <v>37.240499999999997</v>
      </c>
      <c r="K76">
        <v>32.273699999999998</v>
      </c>
      <c r="L76">
        <v>47.613300000000002</v>
      </c>
      <c r="M76">
        <v>63.445099999999996</v>
      </c>
      <c r="N76">
        <v>7.8098999999999998</v>
      </c>
      <c r="O76">
        <v>1.69634</v>
      </c>
      <c r="P76">
        <v>4.2415900000000004</v>
      </c>
      <c r="Q76">
        <v>6.7166600000000001</v>
      </c>
      <c r="R76">
        <v>1.24257</v>
      </c>
      <c r="S76">
        <v>72.394400000000005</v>
      </c>
      <c r="T76">
        <v>91.995099999999994</v>
      </c>
      <c r="U76">
        <v>50.685600000000001</v>
      </c>
      <c r="V76">
        <v>-0.24459</v>
      </c>
      <c r="W76">
        <v>0.67062900000000003</v>
      </c>
      <c r="X76">
        <v>149.977</v>
      </c>
      <c r="Y76">
        <v>-2.86871E-2</v>
      </c>
      <c r="Z76">
        <v>0.42700399999999999</v>
      </c>
      <c r="AA76">
        <v>0.50909199999999999</v>
      </c>
      <c r="AB76">
        <v>12.657999999999999</v>
      </c>
      <c r="AC76">
        <v>139.71299999999999</v>
      </c>
      <c r="AD76">
        <f t="shared" si="8"/>
        <v>130.44159115270426</v>
      </c>
      <c r="AF76">
        <f t="shared" si="1"/>
        <v>37.775546098019994</v>
      </c>
      <c r="AG76">
        <f t="shared" si="2"/>
        <v>7.7928499999999996</v>
      </c>
      <c r="AH76">
        <f t="shared" si="3"/>
        <v>1.25508</v>
      </c>
      <c r="AI76">
        <f t="shared" si="4"/>
        <v>294.03602410253995</v>
      </c>
      <c r="AJ76">
        <f t="shared" si="5"/>
        <v>4.9294103781113243</v>
      </c>
      <c r="AK76">
        <f t="shared" si="6"/>
        <v>-8.2087999999999994E-2</v>
      </c>
    </row>
    <row r="77" spans="1:37" x14ac:dyDescent="0.25">
      <c r="A77" s="3" t="s">
        <v>133</v>
      </c>
      <c r="B77" s="11" t="s">
        <v>38</v>
      </c>
      <c r="C77" s="8" t="s">
        <v>136</v>
      </c>
      <c r="D77" s="11">
        <v>51.268999999999998</v>
      </c>
      <c r="E77">
        <v>4.2084700000000002</v>
      </c>
      <c r="F77">
        <v>0.50315500000000002</v>
      </c>
      <c r="G77">
        <v>63.548499999999997</v>
      </c>
      <c r="H77">
        <v>17.357500000000002</v>
      </c>
      <c r="I77">
        <v>25.220700000000001</v>
      </c>
      <c r="J77">
        <v>41.051699999999997</v>
      </c>
      <c r="K77">
        <v>33.578200000000002</v>
      </c>
      <c r="L77">
        <v>51.406999999999996</v>
      </c>
      <c r="M77">
        <v>68.7607</v>
      </c>
      <c r="N77">
        <v>8.7642600000000002</v>
      </c>
      <c r="O77">
        <v>1.79497</v>
      </c>
      <c r="P77">
        <v>4.2333999999999996</v>
      </c>
      <c r="Q77">
        <v>6.6105600000000004</v>
      </c>
      <c r="R77">
        <v>1.2031099999999999</v>
      </c>
      <c r="S77">
        <v>79.722899999999996</v>
      </c>
      <c r="T77">
        <v>101.224</v>
      </c>
      <c r="U77">
        <v>49.680300000000003</v>
      </c>
      <c r="V77">
        <v>-0.229411</v>
      </c>
      <c r="W77">
        <v>0.68996100000000005</v>
      </c>
      <c r="X77">
        <v>145.87799999999999</v>
      </c>
      <c r="Y77">
        <v>4.29719E-2</v>
      </c>
      <c r="Z77">
        <v>0.40650900000000001</v>
      </c>
      <c r="AA77">
        <v>0.45672099999999999</v>
      </c>
      <c r="AB77">
        <v>14.4077</v>
      </c>
      <c r="AC77">
        <v>125.46</v>
      </c>
      <c r="AD77">
        <f t="shared" si="8"/>
        <v>133.45022481441757</v>
      </c>
      <c r="AF77">
        <f t="shared" si="1"/>
        <v>41.58758454126</v>
      </c>
      <c r="AG77">
        <f t="shared" si="2"/>
        <v>8.7956249999999994</v>
      </c>
      <c r="AH77">
        <f t="shared" si="3"/>
        <v>1.2038975000000001</v>
      </c>
      <c r="AI77">
        <f t="shared" si="4"/>
        <v>313.63724576447999</v>
      </c>
      <c r="AJ77">
        <f t="shared" si="5"/>
        <v>5.1622267403262052</v>
      </c>
      <c r="AK77">
        <f t="shared" si="6"/>
        <v>-5.0211999999999979E-2</v>
      </c>
    </row>
    <row r="78" spans="1:37" x14ac:dyDescent="0.25">
      <c r="A78" s="3" t="s">
        <v>133</v>
      </c>
      <c r="B78" s="11" t="s">
        <v>64</v>
      </c>
      <c r="C78" s="8" t="s">
        <v>136</v>
      </c>
      <c r="D78" s="11">
        <v>43.481499999999997</v>
      </c>
      <c r="E78">
        <v>3.2856999999999998</v>
      </c>
      <c r="F78">
        <v>0.52026399999999995</v>
      </c>
      <c r="G78">
        <v>63.9895</v>
      </c>
      <c r="H78">
        <v>20.4679</v>
      </c>
      <c r="I78">
        <v>26.15</v>
      </c>
      <c r="J78">
        <v>18.761600000000001</v>
      </c>
      <c r="K78">
        <v>26.9222</v>
      </c>
      <c r="L78">
        <v>43.848700000000001</v>
      </c>
      <c r="M78">
        <v>59.690899999999999</v>
      </c>
      <c r="N78">
        <v>8.1814</v>
      </c>
      <c r="O78">
        <v>0.98416899999999996</v>
      </c>
      <c r="P78">
        <v>3.3349099999999998</v>
      </c>
      <c r="Q78">
        <v>5.5531600000000001</v>
      </c>
      <c r="R78">
        <v>1.1351</v>
      </c>
      <c r="S78">
        <v>78.651700000000005</v>
      </c>
      <c r="T78">
        <v>111.715</v>
      </c>
      <c r="U78">
        <v>47.669499999999999</v>
      </c>
      <c r="V78">
        <v>0.20633699999999999</v>
      </c>
      <c r="W78">
        <v>0.69574800000000003</v>
      </c>
      <c r="X78">
        <v>62.240400000000001</v>
      </c>
      <c r="Y78">
        <v>3.9790899999999997E-2</v>
      </c>
      <c r="Z78">
        <v>0.382637</v>
      </c>
      <c r="AA78">
        <v>0.52595099999999995</v>
      </c>
      <c r="AB78">
        <v>16.723500000000001</v>
      </c>
      <c r="AC78">
        <v>137.28100000000001</v>
      </c>
      <c r="AD78">
        <f t="shared" si="8"/>
        <v>67.003993165678494</v>
      </c>
      <c r="AF78">
        <f t="shared" si="1"/>
        <v>18.282236309742</v>
      </c>
      <c r="AG78">
        <f t="shared" si="2"/>
        <v>8.1921749999999989</v>
      </c>
      <c r="AH78">
        <f t="shared" si="3"/>
        <v>1.1422477500000001</v>
      </c>
      <c r="AI78">
        <f t="shared" si="4"/>
        <v>228.71645158835997</v>
      </c>
      <c r="AJ78">
        <f t="shared" si="5"/>
        <v>2.9637155656693355</v>
      </c>
      <c r="AK78">
        <f t="shared" si="6"/>
        <v>-0.14331399999999994</v>
      </c>
    </row>
    <row r="79" spans="1:37" x14ac:dyDescent="0.25">
      <c r="A79" s="3" t="s">
        <v>133</v>
      </c>
      <c r="B79" s="11" t="s">
        <v>39</v>
      </c>
      <c r="C79" s="8" t="s">
        <v>136</v>
      </c>
      <c r="D79" s="11">
        <v>50.670999999999999</v>
      </c>
      <c r="E79">
        <v>4.4638499999999999</v>
      </c>
      <c r="F79">
        <v>0.43084699999999998</v>
      </c>
      <c r="G79">
        <v>61.730699999999999</v>
      </c>
      <c r="H79">
        <v>16.938199999999998</v>
      </c>
      <c r="I79">
        <v>28.943899999999999</v>
      </c>
      <c r="J79">
        <v>45.2044</v>
      </c>
      <c r="K79">
        <v>35.392899999999997</v>
      </c>
      <c r="L79">
        <v>51.061300000000003</v>
      </c>
      <c r="M79">
        <v>65.5822</v>
      </c>
      <c r="N79">
        <v>7.5270000000000001</v>
      </c>
      <c r="O79">
        <v>1.86504</v>
      </c>
      <c r="P79">
        <v>4.4629000000000003</v>
      </c>
      <c r="Q79">
        <v>7.0792299999999999</v>
      </c>
      <c r="R79">
        <v>1.3017099999999999</v>
      </c>
      <c r="S79">
        <v>85.902500000000003</v>
      </c>
      <c r="T79">
        <v>108.36</v>
      </c>
      <c r="U79">
        <v>49.446300000000001</v>
      </c>
      <c r="V79">
        <v>-0.39100600000000002</v>
      </c>
      <c r="W79">
        <v>0.690604</v>
      </c>
      <c r="X79">
        <v>169.20400000000001</v>
      </c>
      <c r="Y79">
        <v>-7.0579799999999998E-2</v>
      </c>
      <c r="Z79">
        <v>0.38212600000000002</v>
      </c>
      <c r="AA79">
        <v>0.36833300000000002</v>
      </c>
      <c r="AB79">
        <v>14.2454</v>
      </c>
      <c r="AC79">
        <v>136.97200000000001</v>
      </c>
      <c r="AD79">
        <f t="shared" si="8"/>
        <v>157.54602167525329</v>
      </c>
      <c r="AF79">
        <f t="shared" si="1"/>
        <v>45.546330209039994</v>
      </c>
      <c r="AG79">
        <f t="shared" si="2"/>
        <v>7.5473250000000007</v>
      </c>
      <c r="AH79">
        <f t="shared" si="3"/>
        <v>1.3035475000000001</v>
      </c>
      <c r="AI79">
        <f t="shared" si="4"/>
        <v>320.34731961713999</v>
      </c>
      <c r="AJ79">
        <f t="shared" si="5"/>
        <v>5.6102893015392956</v>
      </c>
      <c r="AK79">
        <f t="shared" si="6"/>
        <v>1.3793E-2</v>
      </c>
    </row>
    <row r="80" spans="1:37" x14ac:dyDescent="0.25">
      <c r="A80" s="3" t="s">
        <v>133</v>
      </c>
      <c r="B80" s="11" t="s">
        <v>73</v>
      </c>
      <c r="C80" s="8" t="s">
        <v>134</v>
      </c>
      <c r="D80" s="11">
        <v>44.276600000000002</v>
      </c>
      <c r="E80">
        <v>4.4963499999999996</v>
      </c>
      <c r="F80">
        <v>0.35767300000000002</v>
      </c>
      <c r="G80">
        <v>65.135999999999996</v>
      </c>
      <c r="H80">
        <v>17.924499999999998</v>
      </c>
      <c r="I80">
        <v>23.5654</v>
      </c>
      <c r="J80">
        <v>38.393900000000002</v>
      </c>
      <c r="K80">
        <v>29.290500000000002</v>
      </c>
      <c r="L80">
        <v>45.104700000000001</v>
      </c>
      <c r="M80">
        <v>58.926400000000001</v>
      </c>
      <c r="N80">
        <v>7.41594</v>
      </c>
      <c r="O80">
        <v>1.89802</v>
      </c>
      <c r="P80">
        <v>4.6366199999999997</v>
      </c>
      <c r="Q80">
        <v>6.9648099999999999</v>
      </c>
      <c r="R80">
        <v>1.26753</v>
      </c>
      <c r="S80">
        <v>112.045</v>
      </c>
      <c r="T80">
        <v>110.71</v>
      </c>
      <c r="U80">
        <v>49.183900000000001</v>
      </c>
      <c r="V80">
        <v>-0.24711</v>
      </c>
      <c r="W80">
        <v>0.70039799999999997</v>
      </c>
      <c r="X80">
        <v>145.63900000000001</v>
      </c>
      <c r="Y80">
        <v>-0.16719700000000001</v>
      </c>
      <c r="Z80">
        <v>0.38152000000000003</v>
      </c>
      <c r="AA80">
        <v>0.47645500000000002</v>
      </c>
      <c r="AB80">
        <v>15.813599999999999</v>
      </c>
      <c r="AC80">
        <v>131.96799999999999</v>
      </c>
      <c r="AD80">
        <f t="shared" ref="AD80:AD102" si="9">W80*J80*U80/(N80*R80)</f>
        <v>140.70373793043339</v>
      </c>
      <c r="AF80">
        <f t="shared" si="1"/>
        <v>38.359828818899999</v>
      </c>
      <c r="AG80">
        <f t="shared" si="2"/>
        <v>7.4089749999999999</v>
      </c>
      <c r="AH80">
        <f t="shared" si="3"/>
        <v>1.2666975</v>
      </c>
      <c r="AI80">
        <f t="shared" si="4"/>
        <v>283.18371418895998</v>
      </c>
      <c r="AJ80">
        <f t="shared" si="5"/>
        <v>5.4030221359531438</v>
      </c>
      <c r="AK80">
        <f t="shared" si="6"/>
        <v>-9.4934999999999992E-2</v>
      </c>
    </row>
    <row r="81" spans="1:37" x14ac:dyDescent="0.25">
      <c r="A81" s="3" t="s">
        <v>133</v>
      </c>
      <c r="B81" s="11" t="s">
        <v>72</v>
      </c>
      <c r="C81" s="8" t="s">
        <v>134</v>
      </c>
      <c r="D81" s="11">
        <v>50.441099999999999</v>
      </c>
      <c r="E81">
        <v>4.4709700000000003</v>
      </c>
      <c r="F81">
        <v>0.37554900000000002</v>
      </c>
      <c r="G81">
        <v>59.938099999999999</v>
      </c>
      <c r="H81">
        <v>16.425899999999999</v>
      </c>
      <c r="I81">
        <v>27.069299999999998</v>
      </c>
      <c r="J81">
        <v>49.658099999999997</v>
      </c>
      <c r="K81">
        <v>34.4651</v>
      </c>
      <c r="L81">
        <v>50.2714</v>
      </c>
      <c r="M81">
        <v>66.542900000000003</v>
      </c>
      <c r="N81">
        <v>8.0606500000000008</v>
      </c>
      <c r="O81">
        <v>2.0873699999999999</v>
      </c>
      <c r="P81">
        <v>4.4695900000000002</v>
      </c>
      <c r="Q81">
        <v>6.8262499999999999</v>
      </c>
      <c r="R81">
        <v>1.1807799999999999</v>
      </c>
      <c r="S81">
        <v>69.995800000000003</v>
      </c>
      <c r="T81">
        <v>92.026700000000005</v>
      </c>
      <c r="U81">
        <v>49.914400000000001</v>
      </c>
      <c r="V81">
        <v>-0.528331</v>
      </c>
      <c r="W81">
        <v>0.69262900000000005</v>
      </c>
      <c r="X81">
        <v>190.71799999999999</v>
      </c>
      <c r="Y81">
        <v>-2.6996599999999999E-2</v>
      </c>
      <c r="Z81">
        <v>0.34956100000000001</v>
      </c>
      <c r="AA81">
        <v>0.39401199999999997</v>
      </c>
      <c r="AB81">
        <v>13.3569</v>
      </c>
      <c r="AC81">
        <v>119.92100000000001</v>
      </c>
      <c r="AD81">
        <f t="shared" si="9"/>
        <v>180.37551013845294</v>
      </c>
      <c r="AF81">
        <f t="shared" si="1"/>
        <v>49.639576893029997</v>
      </c>
      <c r="AG81">
        <f t="shared" si="2"/>
        <v>8.0194500000000009</v>
      </c>
      <c r="AH81">
        <f t="shared" si="3"/>
        <v>1.18472</v>
      </c>
      <c r="AI81">
        <f t="shared" si="4"/>
        <v>313.42454507624996</v>
      </c>
      <c r="AJ81">
        <f t="shared" si="5"/>
        <v>6.5087423290415325</v>
      </c>
      <c r="AK81">
        <f t="shared" si="6"/>
        <v>-4.4450999999999963E-2</v>
      </c>
    </row>
    <row r="82" spans="1:37" x14ac:dyDescent="0.25">
      <c r="A82" s="3" t="s">
        <v>133</v>
      </c>
      <c r="B82" s="11" t="s">
        <v>57</v>
      </c>
      <c r="C82" s="8" t="s">
        <v>136</v>
      </c>
      <c r="D82" s="11">
        <v>43.582900000000002</v>
      </c>
      <c r="E82">
        <v>3.26797</v>
      </c>
      <c r="F82">
        <v>0.43643900000000002</v>
      </c>
      <c r="G82">
        <v>63.998800000000003</v>
      </c>
      <c r="H82">
        <v>18.4816</v>
      </c>
      <c r="I82">
        <v>26.403600000000001</v>
      </c>
      <c r="J82">
        <v>22.409500000000001</v>
      </c>
      <c r="K82">
        <v>25.217700000000001</v>
      </c>
      <c r="L82">
        <v>43.546700000000001</v>
      </c>
      <c r="M82">
        <v>62.0732</v>
      </c>
      <c r="N82">
        <v>9.1913599999999995</v>
      </c>
      <c r="O82">
        <v>1.2771399999999999</v>
      </c>
      <c r="P82">
        <v>3.2286999999999999</v>
      </c>
      <c r="Q82">
        <v>5.2931100000000004</v>
      </c>
      <c r="R82">
        <v>0.99920399999999998</v>
      </c>
      <c r="S82">
        <v>66.306899999999999</v>
      </c>
      <c r="T82">
        <v>96.988399999999999</v>
      </c>
      <c r="U82">
        <v>48.754100000000001</v>
      </c>
      <c r="V82">
        <v>-3.61152E-2</v>
      </c>
      <c r="W82">
        <v>0.70060500000000003</v>
      </c>
      <c r="X82">
        <v>84.492599999999996</v>
      </c>
      <c r="Y82">
        <v>0.149898</v>
      </c>
      <c r="Z82">
        <v>0.309224</v>
      </c>
      <c r="AA82">
        <v>0.427952</v>
      </c>
      <c r="AB82">
        <v>16.4651</v>
      </c>
      <c r="AC82">
        <v>124.012</v>
      </c>
      <c r="AD82">
        <f t="shared" si="9"/>
        <v>83.345585607641027</v>
      </c>
      <c r="AF82">
        <f t="shared" si="1"/>
        <v>22.222508030819995</v>
      </c>
      <c r="AG82">
        <f t="shared" si="2"/>
        <v>9.2138749999999998</v>
      </c>
      <c r="AH82">
        <f t="shared" si="3"/>
        <v>1.0039925000000001</v>
      </c>
      <c r="AI82">
        <f t="shared" si="4"/>
        <v>226.70659019988</v>
      </c>
      <c r="AJ82">
        <f t="shared" si="5"/>
        <v>3.7467469448218282</v>
      </c>
      <c r="AK82">
        <f t="shared" si="6"/>
        <v>-0.118728</v>
      </c>
    </row>
    <row r="83" spans="1:37" x14ac:dyDescent="0.25">
      <c r="A83" s="3" t="s">
        <v>133</v>
      </c>
      <c r="B83" s="11" t="s">
        <v>51</v>
      </c>
      <c r="C83" s="8" t="s">
        <v>136</v>
      </c>
      <c r="D83" s="11">
        <v>50.194299999999998</v>
      </c>
      <c r="E83">
        <v>4.2275600000000004</v>
      </c>
      <c r="F83">
        <v>0.362682</v>
      </c>
      <c r="G83">
        <v>59.105699999999999</v>
      </c>
      <c r="H83">
        <v>15.514900000000001</v>
      </c>
      <c r="I83">
        <v>25.461600000000001</v>
      </c>
      <c r="J83">
        <v>36.747100000000003</v>
      </c>
      <c r="K83">
        <v>30.476900000000001</v>
      </c>
      <c r="L83">
        <v>50.281199999999998</v>
      </c>
      <c r="M83">
        <v>69.796599999999998</v>
      </c>
      <c r="N83">
        <v>9.8242200000000004</v>
      </c>
      <c r="O83">
        <v>1.7636099999999999</v>
      </c>
      <c r="P83">
        <v>4.2537700000000003</v>
      </c>
      <c r="Q83">
        <v>6.6888500000000004</v>
      </c>
      <c r="R83">
        <v>1.23098</v>
      </c>
      <c r="S83">
        <v>72.434600000000003</v>
      </c>
      <c r="T83">
        <v>93.900199999999998</v>
      </c>
      <c r="U83">
        <v>49.224600000000002</v>
      </c>
      <c r="V83">
        <v>-0.14004800000000001</v>
      </c>
      <c r="W83">
        <v>0.69286700000000001</v>
      </c>
      <c r="X83">
        <v>100.693</v>
      </c>
      <c r="Y83">
        <v>3.3008799999999998E-2</v>
      </c>
      <c r="Z83">
        <v>0.30526700000000001</v>
      </c>
      <c r="AA83">
        <v>0.30792999999999998</v>
      </c>
      <c r="AB83">
        <v>13.416399999999999</v>
      </c>
      <c r="AC83">
        <v>119.35</v>
      </c>
      <c r="AD83">
        <f t="shared" si="9"/>
        <v>103.63490839717795</v>
      </c>
      <c r="AF83">
        <f t="shared" si="1"/>
        <v>37.087062270209991</v>
      </c>
      <c r="AG83">
        <f t="shared" si="2"/>
        <v>9.8299249999999994</v>
      </c>
      <c r="AH83">
        <f t="shared" si="3"/>
        <v>1.2313100000000001</v>
      </c>
      <c r="AI83">
        <f t="shared" si="4"/>
        <v>322.13270165789999</v>
      </c>
      <c r="AJ83">
        <f t="shared" si="5"/>
        <v>4.3916031297228013</v>
      </c>
      <c r="AK83">
        <f t="shared" si="6"/>
        <v>-2.6629999999999709E-3</v>
      </c>
    </row>
    <row r="84" spans="1:37" x14ac:dyDescent="0.25">
      <c r="A84" s="3" t="s">
        <v>133</v>
      </c>
      <c r="B84" s="11" t="s">
        <v>97</v>
      </c>
      <c r="C84" s="8" t="s">
        <v>134</v>
      </c>
      <c r="D84" s="11">
        <v>43.029699999999998</v>
      </c>
      <c r="E84">
        <v>3.4192499999999999</v>
      </c>
      <c r="F84">
        <v>0.40616000000000002</v>
      </c>
      <c r="G84">
        <v>65.928700000000006</v>
      </c>
      <c r="H84">
        <v>14.667400000000001</v>
      </c>
      <c r="I84">
        <v>25.431699999999999</v>
      </c>
      <c r="J84">
        <v>21.799700000000001</v>
      </c>
      <c r="K84">
        <v>24.858699999999999</v>
      </c>
      <c r="L84">
        <v>43.174100000000003</v>
      </c>
      <c r="M84">
        <v>61.194000000000003</v>
      </c>
      <c r="N84">
        <v>9.0808099999999996</v>
      </c>
      <c r="O84">
        <v>1.25705</v>
      </c>
      <c r="P84">
        <v>3.5098099999999999</v>
      </c>
      <c r="Q84">
        <v>5.5342700000000002</v>
      </c>
      <c r="R84">
        <v>1.06342</v>
      </c>
      <c r="S84">
        <v>59.849200000000003</v>
      </c>
      <c r="T84">
        <v>74.824200000000005</v>
      </c>
      <c r="U84">
        <v>56.797199999999997</v>
      </c>
      <c r="V84">
        <v>-0.159333</v>
      </c>
      <c r="W84">
        <v>0.68532000000000004</v>
      </c>
      <c r="X84">
        <v>100.28100000000001</v>
      </c>
      <c r="Y84">
        <v>8.7098800000000004E-2</v>
      </c>
      <c r="Z84">
        <v>0.30505500000000002</v>
      </c>
      <c r="AA84">
        <v>0.35413800000000001</v>
      </c>
      <c r="AB84">
        <v>13.633900000000001</v>
      </c>
      <c r="AC84">
        <v>100.105</v>
      </c>
      <c r="AD84">
        <f t="shared" si="9"/>
        <v>87.870163943804883</v>
      </c>
      <c r="AF84">
        <f t="shared" ref="AF84:AF147" si="10">K84*O84*AF$17</f>
        <v>21.561553896149999</v>
      </c>
      <c r="AG84">
        <f t="shared" ref="AG84:AG147" si="11">(M84-K84)/4</f>
        <v>9.0838250000000009</v>
      </c>
      <c r="AH84">
        <f t="shared" ref="AH84:AH147" si="12">(Q84-O84)/4</f>
        <v>1.0693049999999999</v>
      </c>
      <c r="AI84">
        <f t="shared" ref="AI84:AI147" si="13">M84*Q84*AI$17</f>
        <v>233.67824168220002</v>
      </c>
      <c r="AJ84">
        <f t="shared" ref="AJ84:AJ147" si="14">W84*J84*U84/(AI84-J84)</f>
        <v>4.0048280531532221</v>
      </c>
      <c r="AK84">
        <f t="shared" ref="AK84:AK147" si="15">Z84-AA84</f>
        <v>-4.9082999999999988E-2</v>
      </c>
    </row>
    <row r="85" spans="1:37" x14ac:dyDescent="0.25">
      <c r="A85" s="3" t="s">
        <v>133</v>
      </c>
      <c r="B85" s="11" t="s">
        <v>61</v>
      </c>
      <c r="C85" s="8" t="s">
        <v>136</v>
      </c>
      <c r="D85" s="11">
        <v>48.082299999999996</v>
      </c>
      <c r="E85">
        <v>3.84971</v>
      </c>
      <c r="F85">
        <v>0.426728</v>
      </c>
      <c r="G85">
        <v>62.171999999999997</v>
      </c>
      <c r="H85">
        <v>19.4269</v>
      </c>
      <c r="I85">
        <v>26.925999999999998</v>
      </c>
      <c r="J85">
        <v>30.959299999999999</v>
      </c>
      <c r="K85">
        <v>31.722799999999999</v>
      </c>
      <c r="L85">
        <v>48.198099999999997</v>
      </c>
      <c r="M85">
        <v>64.277900000000002</v>
      </c>
      <c r="N85">
        <v>8.1201600000000003</v>
      </c>
      <c r="O85">
        <v>1.4301699999999999</v>
      </c>
      <c r="P85">
        <v>3.8578800000000002</v>
      </c>
      <c r="Q85">
        <v>6.2729299999999997</v>
      </c>
      <c r="R85">
        <v>1.20305</v>
      </c>
      <c r="S85">
        <v>68.677099999999996</v>
      </c>
      <c r="T85">
        <v>92.855000000000004</v>
      </c>
      <c r="U85">
        <v>49.012700000000002</v>
      </c>
      <c r="V85">
        <v>-0.18768299999999999</v>
      </c>
      <c r="W85">
        <v>0.700623</v>
      </c>
      <c r="X85">
        <v>116.372</v>
      </c>
      <c r="Y85">
        <v>8.0857100000000001E-2</v>
      </c>
      <c r="Z85">
        <v>0.303456</v>
      </c>
      <c r="AA85">
        <v>0.42728699999999997</v>
      </c>
      <c r="AB85">
        <v>14.9146</v>
      </c>
      <c r="AC85">
        <v>118.953</v>
      </c>
      <c r="AD85">
        <f t="shared" si="9"/>
        <v>108.82680676625858</v>
      </c>
      <c r="AF85">
        <f t="shared" si="10"/>
        <v>31.304607844439996</v>
      </c>
      <c r="AG85">
        <f t="shared" si="11"/>
        <v>8.1387750000000008</v>
      </c>
      <c r="AH85">
        <f t="shared" si="12"/>
        <v>1.21069</v>
      </c>
      <c r="AI85">
        <f t="shared" si="13"/>
        <v>278.21542940042997</v>
      </c>
      <c r="AJ85">
        <f t="shared" si="14"/>
        <v>4.2996893960086746</v>
      </c>
      <c r="AK85">
        <f t="shared" si="15"/>
        <v>-0.12383099999999997</v>
      </c>
    </row>
    <row r="86" spans="1:37" x14ac:dyDescent="0.25">
      <c r="A86" s="3" t="s">
        <v>133</v>
      </c>
      <c r="B86" s="11" t="s">
        <v>91</v>
      </c>
      <c r="C86" s="8" t="s">
        <v>134</v>
      </c>
      <c r="D86" s="11">
        <v>47.230899999999998</v>
      </c>
      <c r="E86">
        <v>4.0757700000000003</v>
      </c>
      <c r="F86">
        <v>0.435305</v>
      </c>
      <c r="G86">
        <v>66.2761</v>
      </c>
      <c r="H86">
        <v>17.078299999999999</v>
      </c>
      <c r="I86">
        <v>23.439</v>
      </c>
      <c r="J86">
        <v>34.094299999999997</v>
      </c>
      <c r="K86">
        <v>27.727</v>
      </c>
      <c r="L86">
        <v>47.205199999999998</v>
      </c>
      <c r="M86">
        <v>66.786500000000004</v>
      </c>
      <c r="N86">
        <v>9.7101900000000008</v>
      </c>
      <c r="O86">
        <v>1.78349</v>
      </c>
      <c r="P86">
        <v>4.0686999999999998</v>
      </c>
      <c r="Q86">
        <v>6.3457699999999999</v>
      </c>
      <c r="R86">
        <v>1.1351899999999999</v>
      </c>
      <c r="S86">
        <v>61.319400000000002</v>
      </c>
      <c r="T86">
        <v>76.905199999999994</v>
      </c>
      <c r="U86">
        <v>52.2545</v>
      </c>
      <c r="V86">
        <v>-0.256743</v>
      </c>
      <c r="W86">
        <v>0.70502100000000001</v>
      </c>
      <c r="X86">
        <v>121.464</v>
      </c>
      <c r="Y86">
        <v>0.146144</v>
      </c>
      <c r="Z86">
        <v>0.22243399999999999</v>
      </c>
      <c r="AA86">
        <v>0.30601</v>
      </c>
      <c r="AB86">
        <v>14.4169</v>
      </c>
      <c r="AC86">
        <v>100.767</v>
      </c>
      <c r="AD86">
        <f t="shared" si="9"/>
        <v>113.94919027268806</v>
      </c>
      <c r="AF86">
        <f t="shared" si="10"/>
        <v>34.121070788699996</v>
      </c>
      <c r="AG86">
        <f t="shared" si="11"/>
        <v>9.764875</v>
      </c>
      <c r="AH86">
        <f t="shared" si="12"/>
        <v>1.1405699999999999</v>
      </c>
      <c r="AI86">
        <f t="shared" si="13"/>
        <v>292.43011999244999</v>
      </c>
      <c r="AJ86">
        <f t="shared" si="14"/>
        <v>4.8620889498446056</v>
      </c>
      <c r="AK86">
        <f t="shared" si="15"/>
        <v>-8.3576000000000011E-2</v>
      </c>
    </row>
    <row r="87" spans="1:37" x14ac:dyDescent="0.25">
      <c r="A87" s="3" t="s">
        <v>133</v>
      </c>
      <c r="B87" s="11" t="s">
        <v>79</v>
      </c>
      <c r="C87" s="8" t="s">
        <v>134</v>
      </c>
      <c r="D87" s="11">
        <v>52.0291</v>
      </c>
      <c r="E87">
        <v>3.8628300000000002</v>
      </c>
      <c r="F87">
        <v>0.28960399999999997</v>
      </c>
      <c r="G87">
        <v>66.908500000000004</v>
      </c>
      <c r="H87">
        <v>21.412400000000002</v>
      </c>
      <c r="I87">
        <v>25.802299999999999</v>
      </c>
      <c r="J87">
        <v>36.1175</v>
      </c>
      <c r="K87">
        <v>31.6356</v>
      </c>
      <c r="L87">
        <v>51.440300000000001</v>
      </c>
      <c r="M87">
        <v>73.053200000000004</v>
      </c>
      <c r="N87">
        <v>10.3527</v>
      </c>
      <c r="O87">
        <v>1.6402300000000001</v>
      </c>
      <c r="P87">
        <v>3.9187099999999999</v>
      </c>
      <c r="Q87">
        <v>6.0807000000000002</v>
      </c>
      <c r="R87">
        <v>1.1093900000000001</v>
      </c>
      <c r="S87">
        <v>105.21899999999999</v>
      </c>
      <c r="T87">
        <v>117.721</v>
      </c>
      <c r="U87">
        <v>51.395099999999999</v>
      </c>
      <c r="V87">
        <v>-0.34206199999999998</v>
      </c>
      <c r="W87">
        <v>0.696793</v>
      </c>
      <c r="X87">
        <v>138.12100000000001</v>
      </c>
      <c r="Y87">
        <v>-0.24757100000000001</v>
      </c>
      <c r="Z87">
        <v>0.21462999999999999</v>
      </c>
      <c r="AA87">
        <v>0.25847999999999999</v>
      </c>
      <c r="AB87">
        <v>15.2202</v>
      </c>
      <c r="AC87">
        <v>141.57900000000001</v>
      </c>
      <c r="AD87">
        <f t="shared" si="9"/>
        <v>112.61734899930015</v>
      </c>
      <c r="AF87">
        <f t="shared" si="10"/>
        <v>35.803865529719999</v>
      </c>
      <c r="AG87">
        <f t="shared" si="11"/>
        <v>10.354400000000002</v>
      </c>
      <c r="AH87">
        <f t="shared" si="12"/>
        <v>1.1101175000000001</v>
      </c>
      <c r="AI87">
        <f t="shared" si="13"/>
        <v>306.5080693356</v>
      </c>
      <c r="AJ87">
        <f t="shared" si="14"/>
        <v>4.7835645164619844</v>
      </c>
      <c r="AK87">
        <f t="shared" si="15"/>
        <v>-4.385E-2</v>
      </c>
    </row>
    <row r="88" spans="1:37" x14ac:dyDescent="0.25">
      <c r="A88" s="3" t="s">
        <v>133</v>
      </c>
      <c r="B88" s="11" t="s">
        <v>75</v>
      </c>
      <c r="C88" s="8" t="s">
        <v>134</v>
      </c>
      <c r="D88" s="11">
        <v>47.206200000000003</v>
      </c>
      <c r="E88">
        <v>3.4859599999999999</v>
      </c>
      <c r="F88">
        <v>0.33264100000000002</v>
      </c>
      <c r="G88">
        <v>53.1828</v>
      </c>
      <c r="H88">
        <v>12.011100000000001</v>
      </c>
      <c r="I88">
        <v>21.9209</v>
      </c>
      <c r="J88">
        <v>23.635300000000001</v>
      </c>
      <c r="K88">
        <v>32.746499999999997</v>
      </c>
      <c r="L88">
        <v>47.4345</v>
      </c>
      <c r="M88">
        <v>61.466200000000001</v>
      </c>
      <c r="N88">
        <v>7.1873800000000001</v>
      </c>
      <c r="O88">
        <v>1.0137799999999999</v>
      </c>
      <c r="P88">
        <v>3.4877799999999999</v>
      </c>
      <c r="Q88">
        <v>5.96082</v>
      </c>
      <c r="R88">
        <v>1.2292799999999999</v>
      </c>
      <c r="S88">
        <v>152.78700000000001</v>
      </c>
      <c r="T88">
        <v>168.90100000000001</v>
      </c>
      <c r="U88">
        <v>54.4863</v>
      </c>
      <c r="V88">
        <v>-0.12690100000000001</v>
      </c>
      <c r="W88">
        <v>0.65936600000000001</v>
      </c>
      <c r="X88">
        <v>94.809799999999996</v>
      </c>
      <c r="Y88">
        <v>6.7480299999999993E-2</v>
      </c>
      <c r="Z88">
        <v>0.20986299999999999</v>
      </c>
      <c r="AA88">
        <v>0.18115800000000001</v>
      </c>
      <c r="AB88">
        <v>11.0564</v>
      </c>
      <c r="AC88">
        <v>190.32300000000001</v>
      </c>
      <c r="AD88">
        <f t="shared" si="9"/>
        <v>96.106677354288621</v>
      </c>
      <c r="AF88">
        <f t="shared" si="10"/>
        <v>22.906445271299994</v>
      </c>
      <c r="AG88">
        <f t="shared" si="11"/>
        <v>7.1799250000000008</v>
      </c>
      <c r="AH88">
        <f t="shared" si="12"/>
        <v>1.2367600000000001</v>
      </c>
      <c r="AI88">
        <f t="shared" si="13"/>
        <v>252.80837845596</v>
      </c>
      <c r="AJ88">
        <f t="shared" si="14"/>
        <v>3.7051977095606614</v>
      </c>
      <c r="AK88">
        <f t="shared" si="15"/>
        <v>2.8704999999999981E-2</v>
      </c>
    </row>
    <row r="89" spans="1:37" x14ac:dyDescent="0.25">
      <c r="A89" s="3" t="s">
        <v>133</v>
      </c>
      <c r="B89" s="11" t="s">
        <v>32</v>
      </c>
      <c r="C89" s="8" t="s">
        <v>136</v>
      </c>
      <c r="D89" s="11">
        <v>50.9</v>
      </c>
      <c r="E89">
        <v>4.3873800000000003</v>
      </c>
      <c r="F89">
        <v>0.35561599999999999</v>
      </c>
      <c r="G89">
        <v>56.975900000000003</v>
      </c>
      <c r="H89">
        <v>15.8086</v>
      </c>
      <c r="I89">
        <v>33.748600000000003</v>
      </c>
      <c r="J89">
        <v>38.854799999999997</v>
      </c>
      <c r="K89">
        <v>31.606100000000001</v>
      </c>
      <c r="L89">
        <v>50.7333</v>
      </c>
      <c r="M89">
        <v>70.220600000000005</v>
      </c>
      <c r="N89">
        <v>9.6067900000000002</v>
      </c>
      <c r="O89">
        <v>1.8065599999999999</v>
      </c>
      <c r="P89">
        <v>4.4505100000000004</v>
      </c>
      <c r="Q89">
        <v>6.9298700000000002</v>
      </c>
      <c r="R89">
        <v>1.27538</v>
      </c>
      <c r="S89">
        <v>86.398600000000002</v>
      </c>
      <c r="T89">
        <v>104.113</v>
      </c>
      <c r="U89">
        <v>55.786900000000003</v>
      </c>
      <c r="V89">
        <v>-0.28375699999999998</v>
      </c>
      <c r="W89">
        <v>0.69300099999999998</v>
      </c>
      <c r="X89">
        <v>126.396</v>
      </c>
      <c r="Y89">
        <v>-3.2664400000000003E-2</v>
      </c>
      <c r="Z89">
        <v>0.19475799999999999</v>
      </c>
      <c r="AA89">
        <v>0.33421800000000002</v>
      </c>
      <c r="AB89">
        <v>13.3287</v>
      </c>
      <c r="AC89">
        <v>134.70400000000001</v>
      </c>
      <c r="AD89">
        <f t="shared" si="9"/>
        <v>122.60067703126603</v>
      </c>
      <c r="AF89">
        <f t="shared" si="10"/>
        <v>39.397838051039997</v>
      </c>
      <c r="AG89">
        <f t="shared" si="11"/>
        <v>9.6536250000000017</v>
      </c>
      <c r="AH89">
        <f t="shared" si="12"/>
        <v>1.2808275</v>
      </c>
      <c r="AI89">
        <f t="shared" si="13"/>
        <v>335.76754423218</v>
      </c>
      <c r="AJ89">
        <f t="shared" si="14"/>
        <v>5.0592009415512216</v>
      </c>
      <c r="AK89">
        <f t="shared" si="15"/>
        <v>-0.13946000000000003</v>
      </c>
    </row>
    <row r="90" spans="1:37" x14ac:dyDescent="0.25">
      <c r="A90" s="3" t="s">
        <v>133</v>
      </c>
      <c r="B90" s="11" t="s">
        <v>59</v>
      </c>
      <c r="C90" s="8" t="s">
        <v>136</v>
      </c>
      <c r="D90" s="11">
        <v>45.410200000000003</v>
      </c>
      <c r="E90">
        <v>3.3118300000000001</v>
      </c>
      <c r="F90">
        <v>0.18086199999999999</v>
      </c>
      <c r="G90">
        <v>60.819400000000002</v>
      </c>
      <c r="H90">
        <v>18.385000000000002</v>
      </c>
      <c r="I90">
        <v>26.554500000000001</v>
      </c>
      <c r="J90">
        <v>21.0397</v>
      </c>
      <c r="K90">
        <v>26.540500000000002</v>
      </c>
      <c r="L90">
        <v>45.275199999999998</v>
      </c>
      <c r="M90">
        <v>64.402699999999996</v>
      </c>
      <c r="N90">
        <v>9.4695300000000007</v>
      </c>
      <c r="O90">
        <v>1.1523000000000001</v>
      </c>
      <c r="P90">
        <v>3.29583</v>
      </c>
      <c r="Q90">
        <v>5.5007900000000003</v>
      </c>
      <c r="R90">
        <v>1.0804499999999999</v>
      </c>
      <c r="S90">
        <v>73.4756</v>
      </c>
      <c r="T90">
        <v>104.375</v>
      </c>
      <c r="U90">
        <v>47.725299999999997</v>
      </c>
      <c r="V90">
        <v>-0.20132900000000001</v>
      </c>
      <c r="W90">
        <v>0.68132400000000004</v>
      </c>
      <c r="X90">
        <v>74.984300000000005</v>
      </c>
      <c r="Y90">
        <v>-2.1336000000000001E-2</v>
      </c>
      <c r="Z90">
        <v>0.12609500000000001</v>
      </c>
      <c r="AA90">
        <v>0.18860099999999999</v>
      </c>
      <c r="AB90">
        <v>14.591100000000001</v>
      </c>
      <c r="AC90">
        <v>131.208</v>
      </c>
      <c r="AD90">
        <f t="shared" si="9"/>
        <v>66.866532019547307</v>
      </c>
      <c r="AF90">
        <f t="shared" si="10"/>
        <v>21.102006523500002</v>
      </c>
      <c r="AG90">
        <f t="shared" si="11"/>
        <v>9.4655499999999986</v>
      </c>
      <c r="AH90">
        <f t="shared" si="12"/>
        <v>1.0871225</v>
      </c>
      <c r="AI90">
        <f t="shared" si="13"/>
        <v>244.44335241176998</v>
      </c>
      <c r="AJ90">
        <f t="shared" si="14"/>
        <v>3.0623274580776516</v>
      </c>
      <c r="AK90">
        <f t="shared" si="15"/>
        <v>-6.2505999999999978E-2</v>
      </c>
    </row>
    <row r="91" spans="1:37" x14ac:dyDescent="0.25">
      <c r="A91" s="3" t="s">
        <v>133</v>
      </c>
      <c r="B91" s="11" t="s">
        <v>34</v>
      </c>
      <c r="C91" s="8" t="s">
        <v>136</v>
      </c>
      <c r="D91" s="11">
        <v>45.830500000000001</v>
      </c>
      <c r="E91">
        <v>4.0347200000000001</v>
      </c>
      <c r="F91">
        <v>0.196799</v>
      </c>
      <c r="G91">
        <v>64.967100000000002</v>
      </c>
      <c r="H91">
        <v>19.468399999999999</v>
      </c>
      <c r="I91">
        <v>24.610299999999999</v>
      </c>
      <c r="J91">
        <v>32.250599999999999</v>
      </c>
      <c r="K91">
        <v>33.230699999999999</v>
      </c>
      <c r="L91">
        <v>46.499099999999999</v>
      </c>
      <c r="M91">
        <v>57.984499999999997</v>
      </c>
      <c r="N91">
        <v>6.2181300000000004</v>
      </c>
      <c r="O91">
        <v>1.4076</v>
      </c>
      <c r="P91">
        <v>4.0204300000000002</v>
      </c>
      <c r="Q91">
        <v>6.6881599999999999</v>
      </c>
      <c r="R91">
        <v>1.31694</v>
      </c>
      <c r="S91">
        <v>72.309100000000001</v>
      </c>
      <c r="T91">
        <v>104.408</v>
      </c>
      <c r="U91">
        <v>47.168399999999998</v>
      </c>
      <c r="V91">
        <v>-0.40190500000000001</v>
      </c>
      <c r="W91">
        <v>0.69011400000000001</v>
      </c>
      <c r="X91">
        <v>135.61699999999999</v>
      </c>
      <c r="Y91">
        <v>-2.2040400000000002E-2</v>
      </c>
      <c r="Z91">
        <v>0.116216</v>
      </c>
      <c r="AA91">
        <v>0.16566800000000001</v>
      </c>
      <c r="AB91">
        <v>15.996499999999999</v>
      </c>
      <c r="AC91">
        <v>128.256</v>
      </c>
      <c r="AD91">
        <f t="shared" si="9"/>
        <v>128.19881035369616</v>
      </c>
      <c r="AF91">
        <f t="shared" si="10"/>
        <v>32.275117990799991</v>
      </c>
      <c r="AG91">
        <f t="shared" si="11"/>
        <v>6.1884499999999996</v>
      </c>
      <c r="AH91">
        <f t="shared" si="12"/>
        <v>1.3201399999999999</v>
      </c>
      <c r="AI91">
        <f t="shared" si="13"/>
        <v>267.58863332879997</v>
      </c>
      <c r="AJ91">
        <f t="shared" si="14"/>
        <v>4.4608504274351226</v>
      </c>
      <c r="AK91">
        <f t="shared" si="15"/>
        <v>-4.945200000000001E-2</v>
      </c>
    </row>
    <row r="92" spans="1:37" x14ac:dyDescent="0.25">
      <c r="A92" s="3" t="s">
        <v>133</v>
      </c>
      <c r="B92" s="11" t="s">
        <v>105</v>
      </c>
      <c r="C92" s="8" t="s">
        <v>134</v>
      </c>
      <c r="D92" s="11">
        <v>45.128300000000003</v>
      </c>
      <c r="E92">
        <v>3.6632699999999998</v>
      </c>
      <c r="F92">
        <v>0.20852499999999999</v>
      </c>
      <c r="G92">
        <v>59.736400000000003</v>
      </c>
      <c r="H92">
        <v>17.8111</v>
      </c>
      <c r="I92">
        <v>25.738199999999999</v>
      </c>
      <c r="J92">
        <v>36.786799999999999</v>
      </c>
      <c r="K92">
        <v>29.480899999999998</v>
      </c>
      <c r="L92">
        <v>45.268000000000001</v>
      </c>
      <c r="M92">
        <v>60.648499999999999</v>
      </c>
      <c r="N92">
        <v>7.7699199999999999</v>
      </c>
      <c r="O92">
        <v>1.7973699999999999</v>
      </c>
      <c r="P92">
        <v>3.6284000000000001</v>
      </c>
      <c r="Q92">
        <v>5.5353300000000001</v>
      </c>
      <c r="R92">
        <v>0.93398700000000001</v>
      </c>
      <c r="S92">
        <v>57.0837</v>
      </c>
      <c r="T92">
        <v>62.617400000000004</v>
      </c>
      <c r="U92">
        <v>46.460299999999997</v>
      </c>
      <c r="V92">
        <v>-0.644312</v>
      </c>
      <c r="W92">
        <v>0.68623400000000001</v>
      </c>
      <c r="X92">
        <v>170.22</v>
      </c>
      <c r="Y92">
        <v>-0.107809</v>
      </c>
      <c r="Z92">
        <v>0.10924300000000001</v>
      </c>
      <c r="AA92">
        <v>0.177818</v>
      </c>
      <c r="AB92">
        <v>14.573600000000001</v>
      </c>
      <c r="AC92">
        <v>90.427499999999995</v>
      </c>
      <c r="AD92">
        <f t="shared" si="9"/>
        <v>161.61768213926416</v>
      </c>
      <c r="AF92">
        <f t="shared" si="10"/>
        <v>36.561778810769994</v>
      </c>
      <c r="AG92">
        <f t="shared" si="11"/>
        <v>7.7919</v>
      </c>
      <c r="AH92">
        <f t="shared" si="12"/>
        <v>0.93449000000000004</v>
      </c>
      <c r="AI92">
        <f t="shared" si="13"/>
        <v>231.63952843844996</v>
      </c>
      <c r="AJ92">
        <f t="shared" si="14"/>
        <v>6.0192136849174691</v>
      </c>
      <c r="AK92">
        <f t="shared" si="15"/>
        <v>-6.8574999999999997E-2</v>
      </c>
    </row>
    <row r="93" spans="1:37" x14ac:dyDescent="0.25">
      <c r="A93" s="3" t="s">
        <v>133</v>
      </c>
      <c r="B93" s="11" t="s">
        <v>98</v>
      </c>
      <c r="C93" s="8" t="s">
        <v>134</v>
      </c>
      <c r="D93" s="11">
        <v>40.525100000000002</v>
      </c>
      <c r="E93">
        <v>3.49011</v>
      </c>
      <c r="F93">
        <v>5.1017199999999997E-3</v>
      </c>
      <c r="G93">
        <v>72.3917</v>
      </c>
      <c r="H93">
        <v>16.216999999999999</v>
      </c>
      <c r="I93">
        <v>29.408799999999999</v>
      </c>
      <c r="J93">
        <v>17.581900000000001</v>
      </c>
      <c r="K93">
        <v>18.877199999999998</v>
      </c>
      <c r="L93">
        <v>40.341000000000001</v>
      </c>
      <c r="M93">
        <v>62.689799999999998</v>
      </c>
      <c r="N93">
        <v>10.964499999999999</v>
      </c>
      <c r="O93">
        <v>1.3435999999999999</v>
      </c>
      <c r="P93">
        <v>3.4521199999999999</v>
      </c>
      <c r="Q93">
        <v>5.6742800000000004</v>
      </c>
      <c r="R93">
        <v>1.08633</v>
      </c>
      <c r="S93">
        <v>90.675700000000006</v>
      </c>
      <c r="T93">
        <v>94.86</v>
      </c>
      <c r="U93">
        <v>52.821800000000003</v>
      </c>
      <c r="V93">
        <v>-8.0782499999999993E-2</v>
      </c>
      <c r="W93">
        <v>0.68415400000000004</v>
      </c>
      <c r="X93">
        <v>40.913800000000002</v>
      </c>
      <c r="Y93">
        <v>-0.30951099999999998</v>
      </c>
      <c r="Z93">
        <v>7.5175400000000003E-2</v>
      </c>
      <c r="AA93">
        <v>-8.58593E-2</v>
      </c>
      <c r="AB93">
        <v>16.188300000000002</v>
      </c>
      <c r="AC93">
        <v>125.2</v>
      </c>
      <c r="AD93">
        <f t="shared" si="9"/>
        <v>53.343593362607855</v>
      </c>
      <c r="AF93">
        <f t="shared" si="10"/>
        <v>17.500750084799996</v>
      </c>
      <c r="AG93">
        <f t="shared" si="11"/>
        <v>10.953150000000001</v>
      </c>
      <c r="AH93">
        <f t="shared" si="12"/>
        <v>1.0826700000000002</v>
      </c>
      <c r="AI93">
        <f t="shared" si="13"/>
        <v>245.44644005736001</v>
      </c>
      <c r="AJ93">
        <f t="shared" si="14"/>
        <v>2.7884067565693713</v>
      </c>
      <c r="AK93">
        <f t="shared" si="15"/>
        <v>0.1610347</v>
      </c>
    </row>
    <row r="94" spans="1:37" x14ac:dyDescent="0.25">
      <c r="A94" s="3" t="s">
        <v>133</v>
      </c>
      <c r="B94" s="11" t="s">
        <v>101</v>
      </c>
      <c r="C94" s="8" t="s">
        <v>134</v>
      </c>
      <c r="D94" s="11">
        <v>48.805399999999999</v>
      </c>
      <c r="E94">
        <v>4.2996499999999997</v>
      </c>
      <c r="F94">
        <v>0.11981799999999999</v>
      </c>
      <c r="G94">
        <v>63.773499999999999</v>
      </c>
      <c r="H94">
        <v>17.671199999999999</v>
      </c>
      <c r="I94">
        <v>31.549399999999999</v>
      </c>
      <c r="J94">
        <v>37.867100000000001</v>
      </c>
      <c r="K94">
        <v>30.112500000000001</v>
      </c>
      <c r="L94">
        <v>48.678199999999997</v>
      </c>
      <c r="M94">
        <v>67.558099999999996</v>
      </c>
      <c r="N94">
        <v>9.3271499999999996</v>
      </c>
      <c r="O94">
        <v>1.84328</v>
      </c>
      <c r="P94">
        <v>4.2849199999999996</v>
      </c>
      <c r="Q94">
        <v>6.77189</v>
      </c>
      <c r="R94">
        <v>1.2303200000000001</v>
      </c>
      <c r="S94">
        <v>65.552800000000005</v>
      </c>
      <c r="T94">
        <v>76.665800000000004</v>
      </c>
      <c r="U94">
        <v>53.338299999999997</v>
      </c>
      <c r="V94">
        <v>-0.48658499999999999</v>
      </c>
      <c r="W94">
        <v>0.69472400000000001</v>
      </c>
      <c r="X94">
        <v>125.187</v>
      </c>
      <c r="Y94">
        <v>-0.135487</v>
      </c>
      <c r="Z94">
        <v>6.7586900000000005E-2</v>
      </c>
      <c r="AA94">
        <v>0.113404</v>
      </c>
      <c r="AB94">
        <v>14.3407</v>
      </c>
      <c r="AC94">
        <v>103.27800000000001</v>
      </c>
      <c r="AD94">
        <f t="shared" si="9"/>
        <v>122.27747821165326</v>
      </c>
      <c r="AF94">
        <f t="shared" si="10"/>
        <v>38.298980610000001</v>
      </c>
      <c r="AG94">
        <f t="shared" si="11"/>
        <v>9.3613999999999997</v>
      </c>
      <c r="AH94">
        <f t="shared" si="12"/>
        <v>1.2321525</v>
      </c>
      <c r="AI94">
        <f t="shared" si="13"/>
        <v>315.67225504820993</v>
      </c>
      <c r="AJ94">
        <f t="shared" si="14"/>
        <v>5.0509517304947895</v>
      </c>
      <c r="AK94">
        <f t="shared" si="15"/>
        <v>-4.5817099999999999E-2</v>
      </c>
    </row>
    <row r="95" spans="1:37" x14ac:dyDescent="0.25">
      <c r="A95" s="3" t="s">
        <v>133</v>
      </c>
      <c r="B95" s="11" t="s">
        <v>92</v>
      </c>
      <c r="C95" s="8" t="s">
        <v>134</v>
      </c>
      <c r="D95" s="11">
        <v>45.618899999999996</v>
      </c>
      <c r="E95">
        <v>3.66066</v>
      </c>
      <c r="F95">
        <v>5.93582E-2</v>
      </c>
      <c r="G95">
        <v>70.887299999999996</v>
      </c>
      <c r="H95">
        <v>17.955200000000001</v>
      </c>
      <c r="I95">
        <v>25.068200000000001</v>
      </c>
      <c r="J95">
        <v>25.542000000000002</v>
      </c>
      <c r="K95">
        <v>27.1616</v>
      </c>
      <c r="L95">
        <v>45.6036</v>
      </c>
      <c r="M95">
        <v>63.837000000000003</v>
      </c>
      <c r="N95">
        <v>9.1588100000000008</v>
      </c>
      <c r="O95">
        <v>1.30619</v>
      </c>
      <c r="P95">
        <v>3.63612</v>
      </c>
      <c r="Q95">
        <v>6.0131100000000002</v>
      </c>
      <c r="R95">
        <v>1.17119</v>
      </c>
      <c r="S95">
        <v>67.875600000000006</v>
      </c>
      <c r="T95">
        <v>96.078199999999995</v>
      </c>
      <c r="U95">
        <v>50.989199999999997</v>
      </c>
      <c r="V95">
        <v>-0.22251299999999999</v>
      </c>
      <c r="W95">
        <v>0.68587299999999995</v>
      </c>
      <c r="X95">
        <v>74.974900000000005</v>
      </c>
      <c r="Y95">
        <v>-0.108268</v>
      </c>
      <c r="Z95">
        <v>6.5931699999999996E-2</v>
      </c>
      <c r="AA95">
        <v>8.3838999999999997E-2</v>
      </c>
      <c r="AB95">
        <v>16.405200000000001</v>
      </c>
      <c r="AC95">
        <v>121.676</v>
      </c>
      <c r="AD95">
        <f t="shared" si="9"/>
        <v>83.274186780041404</v>
      </c>
      <c r="AF95">
        <f t="shared" si="10"/>
        <v>24.479965109759998</v>
      </c>
      <c r="AG95">
        <f t="shared" si="11"/>
        <v>9.1688500000000008</v>
      </c>
      <c r="AH95">
        <f t="shared" si="12"/>
        <v>1.1767300000000001</v>
      </c>
      <c r="AI95">
        <f t="shared" si="13"/>
        <v>264.86264311830001</v>
      </c>
      <c r="AJ95">
        <f t="shared" si="14"/>
        <v>3.7324727373737483</v>
      </c>
      <c r="AK95">
        <f t="shared" si="15"/>
        <v>-1.7907300000000001E-2</v>
      </c>
    </row>
    <row r="96" spans="1:37" x14ac:dyDescent="0.25">
      <c r="A96" s="3" t="s">
        <v>133</v>
      </c>
      <c r="B96" s="11" t="s">
        <v>60</v>
      </c>
      <c r="C96" s="8" t="s">
        <v>136</v>
      </c>
      <c r="D96" s="11">
        <v>47.860100000000003</v>
      </c>
      <c r="E96">
        <v>3.7777400000000001</v>
      </c>
      <c r="F96">
        <v>0.18387600000000001</v>
      </c>
      <c r="G96">
        <v>66.0291</v>
      </c>
      <c r="H96">
        <v>20.099399999999999</v>
      </c>
      <c r="I96">
        <v>24.513500000000001</v>
      </c>
      <c r="J96">
        <v>31.235900000000001</v>
      </c>
      <c r="K96">
        <v>30.914000000000001</v>
      </c>
      <c r="L96">
        <v>47.885300000000001</v>
      </c>
      <c r="M96">
        <v>64.588800000000006</v>
      </c>
      <c r="N96">
        <v>8.3718599999999999</v>
      </c>
      <c r="O96">
        <v>1.4689000000000001</v>
      </c>
      <c r="P96">
        <v>3.7714599999999998</v>
      </c>
      <c r="Q96">
        <v>6.0896499999999998</v>
      </c>
      <c r="R96">
        <v>1.15038</v>
      </c>
      <c r="S96">
        <v>69.379000000000005</v>
      </c>
      <c r="T96">
        <v>100.932</v>
      </c>
      <c r="U96">
        <v>48.058799999999998</v>
      </c>
      <c r="V96">
        <v>-0.31654900000000002</v>
      </c>
      <c r="W96">
        <v>0.69604999999999995</v>
      </c>
      <c r="X96">
        <v>106.717</v>
      </c>
      <c r="Y96">
        <v>-3.9922100000000002E-2</v>
      </c>
      <c r="Z96">
        <v>5.2191899999999999E-2</v>
      </c>
      <c r="AA96">
        <v>0.150782</v>
      </c>
      <c r="AB96">
        <v>16.337399999999999</v>
      </c>
      <c r="AC96">
        <v>124.58</v>
      </c>
      <c r="AD96">
        <f t="shared" si="9"/>
        <v>108.49359606638177</v>
      </c>
      <c r="AF96">
        <f t="shared" si="10"/>
        <v>31.332606474000002</v>
      </c>
      <c r="AG96">
        <f t="shared" si="11"/>
        <v>8.4187000000000012</v>
      </c>
      <c r="AH96">
        <f t="shared" si="12"/>
        <v>1.1551874999999998</v>
      </c>
      <c r="AI96">
        <f t="shared" si="13"/>
        <v>271.3929982848</v>
      </c>
      <c r="AJ96">
        <f t="shared" si="14"/>
        <v>4.3508284186326653</v>
      </c>
      <c r="AK96">
        <f t="shared" si="15"/>
        <v>-9.85901E-2</v>
      </c>
    </row>
    <row r="97" spans="1:37" x14ac:dyDescent="0.25">
      <c r="A97" s="3" t="s">
        <v>133</v>
      </c>
      <c r="B97" s="11" t="s">
        <v>80</v>
      </c>
      <c r="C97" s="8" t="s">
        <v>134</v>
      </c>
      <c r="D97" s="11">
        <v>50.566099999999999</v>
      </c>
      <c r="E97">
        <v>4.05748</v>
      </c>
      <c r="F97">
        <v>2.0558799999999999E-3</v>
      </c>
      <c r="G97">
        <v>70.064099999999996</v>
      </c>
      <c r="H97">
        <v>15.089</v>
      </c>
      <c r="I97">
        <v>24.9237</v>
      </c>
      <c r="J97">
        <v>27.0746</v>
      </c>
      <c r="K97">
        <v>32.386699999999998</v>
      </c>
      <c r="L97">
        <v>50.932099999999998</v>
      </c>
      <c r="M97">
        <v>68.196299999999994</v>
      </c>
      <c r="N97">
        <v>8.9266299999999994</v>
      </c>
      <c r="O97">
        <v>1.1945600000000001</v>
      </c>
      <c r="P97">
        <v>4.0729199999999999</v>
      </c>
      <c r="Q97">
        <v>6.93058</v>
      </c>
      <c r="R97">
        <v>1.43133</v>
      </c>
      <c r="S97">
        <v>133.67400000000001</v>
      </c>
      <c r="T97">
        <v>138.96799999999999</v>
      </c>
      <c r="U97">
        <v>52.819400000000002</v>
      </c>
      <c r="V97">
        <v>-0.28121699999999999</v>
      </c>
      <c r="W97">
        <v>0.71113499999999996</v>
      </c>
      <c r="X97">
        <v>75.874799999999993</v>
      </c>
      <c r="Y97">
        <v>-0.21188499999999999</v>
      </c>
      <c r="Z97">
        <v>4.6975500000000003E-2</v>
      </c>
      <c r="AA97">
        <v>5.9737800000000001E-2</v>
      </c>
      <c r="AB97">
        <v>15.3124</v>
      </c>
      <c r="AC97">
        <v>163.614</v>
      </c>
      <c r="AD97">
        <f t="shared" si="9"/>
        <v>79.593986752701454</v>
      </c>
      <c r="AF97">
        <f t="shared" si="10"/>
        <v>26.694620882879995</v>
      </c>
      <c r="AG97">
        <f t="shared" si="11"/>
        <v>8.952399999999999</v>
      </c>
      <c r="AH97">
        <f t="shared" si="12"/>
        <v>1.434005</v>
      </c>
      <c r="AI97">
        <f t="shared" si="13"/>
        <v>326.12153986925995</v>
      </c>
      <c r="AJ97">
        <f t="shared" si="14"/>
        <v>3.4006990794469418</v>
      </c>
      <c r="AK97">
        <f t="shared" si="15"/>
        <v>-1.2762299999999997E-2</v>
      </c>
    </row>
    <row r="98" spans="1:37" x14ac:dyDescent="0.25">
      <c r="A98" s="3" t="s">
        <v>133</v>
      </c>
      <c r="B98" s="11" t="s">
        <v>81</v>
      </c>
      <c r="C98" s="8" t="s">
        <v>134</v>
      </c>
      <c r="D98" s="11">
        <v>42.5959</v>
      </c>
      <c r="E98">
        <v>3.8454700000000002</v>
      </c>
      <c r="F98">
        <v>7.2250499999999995E-2</v>
      </c>
      <c r="G98">
        <v>63.744</v>
      </c>
      <c r="H98">
        <v>15.6837</v>
      </c>
      <c r="I98">
        <v>22.550899999999999</v>
      </c>
      <c r="J98">
        <v>28.253399999999999</v>
      </c>
      <c r="K98">
        <v>25.1492</v>
      </c>
      <c r="L98">
        <v>42.787100000000002</v>
      </c>
      <c r="M98">
        <v>60.2087</v>
      </c>
      <c r="N98">
        <v>8.7552099999999999</v>
      </c>
      <c r="O98">
        <v>1.6057399999999999</v>
      </c>
      <c r="P98">
        <v>3.8784999999999998</v>
      </c>
      <c r="Q98">
        <v>6.0685399999999996</v>
      </c>
      <c r="R98">
        <v>1.1073200000000001</v>
      </c>
      <c r="S98">
        <v>63.041400000000003</v>
      </c>
      <c r="T98">
        <v>67.887500000000003</v>
      </c>
      <c r="U98">
        <v>47.857500000000002</v>
      </c>
      <c r="V98">
        <v>-0.60398399999999997</v>
      </c>
      <c r="W98">
        <v>0.69652999999999998</v>
      </c>
      <c r="X98">
        <v>123.113</v>
      </c>
      <c r="Y98">
        <v>-0.16348299999999999</v>
      </c>
      <c r="Z98">
        <v>-7.3337100000000002E-3</v>
      </c>
      <c r="AA98">
        <v>6.7002199999999998E-2</v>
      </c>
      <c r="AB98">
        <v>15.218</v>
      </c>
      <c r="AC98">
        <v>90.930599999999998</v>
      </c>
      <c r="AD98">
        <f t="shared" si="9"/>
        <v>97.1450869085497</v>
      </c>
      <c r="AF98">
        <f t="shared" si="10"/>
        <v>27.864322721519997</v>
      </c>
      <c r="AG98">
        <f t="shared" si="11"/>
        <v>8.764875</v>
      </c>
      <c r="AH98">
        <f t="shared" si="12"/>
        <v>1.1156999999999999</v>
      </c>
      <c r="AI98">
        <f t="shared" si="13"/>
        <v>252.11144396561994</v>
      </c>
      <c r="AJ98">
        <f t="shared" si="14"/>
        <v>4.2071485614812527</v>
      </c>
      <c r="AK98">
        <f t="shared" si="15"/>
        <v>-7.4335910000000005E-2</v>
      </c>
    </row>
    <row r="99" spans="1:37" x14ac:dyDescent="0.25">
      <c r="A99" s="3" t="s">
        <v>133</v>
      </c>
      <c r="B99" s="11" t="s">
        <v>71</v>
      </c>
      <c r="C99" s="8" t="s">
        <v>134</v>
      </c>
      <c r="D99" s="11">
        <v>42.1434</v>
      </c>
      <c r="E99">
        <v>3.0633699999999999</v>
      </c>
      <c r="F99">
        <v>3.67409E-2</v>
      </c>
      <c r="G99">
        <v>69.077799999999996</v>
      </c>
      <c r="H99">
        <v>19.185500000000001</v>
      </c>
      <c r="I99">
        <v>20.127500000000001</v>
      </c>
      <c r="J99">
        <v>20.778099999999998</v>
      </c>
      <c r="K99">
        <v>27.8551</v>
      </c>
      <c r="L99">
        <v>42.805100000000003</v>
      </c>
      <c r="M99">
        <v>56.0107</v>
      </c>
      <c r="N99">
        <v>7.0642300000000002</v>
      </c>
      <c r="O99">
        <v>1.0632299999999999</v>
      </c>
      <c r="P99">
        <v>3.0517599999999998</v>
      </c>
      <c r="Q99">
        <v>5.0932599999999999</v>
      </c>
      <c r="R99">
        <v>1.00935</v>
      </c>
      <c r="S99">
        <v>60.176000000000002</v>
      </c>
      <c r="T99">
        <v>79.129199999999997</v>
      </c>
      <c r="U99">
        <v>47.307200000000002</v>
      </c>
      <c r="V99">
        <v>-0.33488400000000001</v>
      </c>
      <c r="W99">
        <v>0.68921299999999996</v>
      </c>
      <c r="X99">
        <v>89.091300000000004</v>
      </c>
      <c r="Y99">
        <v>-9.7015100000000007E-2</v>
      </c>
      <c r="Z99">
        <v>-1.6994700000000001E-2</v>
      </c>
      <c r="AA99">
        <v>4.3267300000000002E-2</v>
      </c>
      <c r="AB99">
        <v>17.667100000000001</v>
      </c>
      <c r="AC99">
        <v>98.104299999999995</v>
      </c>
      <c r="AD99">
        <f t="shared" si="9"/>
        <v>95.012319068701714</v>
      </c>
      <c r="AF99">
        <f t="shared" si="10"/>
        <v>20.435300801369998</v>
      </c>
      <c r="AG99">
        <f t="shared" si="11"/>
        <v>7.0388999999999999</v>
      </c>
      <c r="AH99">
        <f t="shared" si="12"/>
        <v>1.0075075</v>
      </c>
      <c r="AI99">
        <f t="shared" si="13"/>
        <v>196.84116993857998</v>
      </c>
      <c r="AJ99">
        <f t="shared" si="14"/>
        <v>3.8478511760007317</v>
      </c>
      <c r="AK99">
        <f t="shared" si="15"/>
        <v>-6.0262000000000003E-2</v>
      </c>
    </row>
    <row r="100" spans="1:37" x14ac:dyDescent="0.25">
      <c r="A100" s="3" t="s">
        <v>133</v>
      </c>
      <c r="B100" s="11" t="s">
        <v>83</v>
      </c>
      <c r="C100" s="8" t="s">
        <v>134</v>
      </c>
      <c r="D100" s="11">
        <v>43.459400000000002</v>
      </c>
      <c r="E100">
        <v>3.5682399999999999</v>
      </c>
      <c r="F100">
        <v>-0.153002</v>
      </c>
      <c r="G100">
        <v>67.574600000000004</v>
      </c>
      <c r="H100">
        <v>17.578099999999999</v>
      </c>
      <c r="I100">
        <v>25.886700000000001</v>
      </c>
      <c r="J100">
        <v>27.559699999999999</v>
      </c>
      <c r="K100">
        <v>23.694700000000001</v>
      </c>
      <c r="L100">
        <v>43.506300000000003</v>
      </c>
      <c r="M100">
        <v>62.999299999999998</v>
      </c>
      <c r="N100">
        <v>9.7933400000000006</v>
      </c>
      <c r="O100">
        <v>1.7007000000000001</v>
      </c>
      <c r="P100">
        <v>3.5465300000000002</v>
      </c>
      <c r="Q100">
        <v>5.46556</v>
      </c>
      <c r="R100">
        <v>0.94859499999999997</v>
      </c>
      <c r="S100">
        <v>82.41</v>
      </c>
      <c r="T100">
        <v>96.2166</v>
      </c>
      <c r="U100">
        <v>52.759</v>
      </c>
      <c r="V100">
        <v>-0.62875800000000004</v>
      </c>
      <c r="W100">
        <v>0.69618800000000003</v>
      </c>
      <c r="X100">
        <v>114.51900000000001</v>
      </c>
      <c r="Y100">
        <v>-0.25390800000000002</v>
      </c>
      <c r="Z100">
        <v>-8.5071300000000002E-2</v>
      </c>
      <c r="AA100">
        <v>-0.110766</v>
      </c>
      <c r="AB100">
        <v>14.2807</v>
      </c>
      <c r="AC100">
        <v>120.41</v>
      </c>
      <c r="AD100">
        <f t="shared" si="9"/>
        <v>108.96472087560106</v>
      </c>
      <c r="AF100">
        <f t="shared" si="10"/>
        <v>27.8053276401</v>
      </c>
      <c r="AG100">
        <f t="shared" si="11"/>
        <v>9.8261499999999984</v>
      </c>
      <c r="AH100">
        <f t="shared" si="12"/>
        <v>0.94121499999999991</v>
      </c>
      <c r="AI100">
        <f t="shared" si="13"/>
        <v>237.58525333451999</v>
      </c>
      <c r="AJ100">
        <f t="shared" si="14"/>
        <v>4.8197602618592139</v>
      </c>
      <c r="AK100">
        <f t="shared" si="15"/>
        <v>2.5694700000000001E-2</v>
      </c>
    </row>
    <row r="101" spans="1:37" x14ac:dyDescent="0.25">
      <c r="A101" s="3" t="s">
        <v>133</v>
      </c>
      <c r="B101" s="11" t="s">
        <v>110</v>
      </c>
      <c r="C101" s="8" t="s">
        <v>134</v>
      </c>
      <c r="D101" s="11">
        <v>49.191299999999998</v>
      </c>
      <c r="E101">
        <v>3.4972400000000001</v>
      </c>
      <c r="F101">
        <v>-0.147232</v>
      </c>
      <c r="G101">
        <v>71.267099999999999</v>
      </c>
      <c r="H101">
        <v>20.505099999999999</v>
      </c>
      <c r="I101">
        <v>22.380700000000001</v>
      </c>
      <c r="J101">
        <v>28.3843</v>
      </c>
      <c r="K101">
        <v>32.626100000000001</v>
      </c>
      <c r="L101">
        <v>49.107799999999997</v>
      </c>
      <c r="M101">
        <v>65.8489</v>
      </c>
      <c r="N101">
        <v>8.3162900000000004</v>
      </c>
      <c r="O101">
        <v>1.2583200000000001</v>
      </c>
      <c r="P101">
        <v>3.49579</v>
      </c>
      <c r="Q101">
        <v>5.7433500000000004</v>
      </c>
      <c r="R101">
        <v>1.1156699999999999</v>
      </c>
      <c r="S101">
        <v>62.528300000000002</v>
      </c>
      <c r="T101">
        <v>90.840299999999999</v>
      </c>
      <c r="U101">
        <v>51.3767</v>
      </c>
      <c r="V101">
        <v>-0.65308999999999995</v>
      </c>
      <c r="W101">
        <v>0.67598000000000003</v>
      </c>
      <c r="X101">
        <v>108.974</v>
      </c>
      <c r="Y101">
        <v>-0.18443799999999999</v>
      </c>
      <c r="Z101">
        <v>-0.13123699999999999</v>
      </c>
      <c r="AA101">
        <v>-0.186496</v>
      </c>
      <c r="AB101">
        <v>17.482399999999998</v>
      </c>
      <c r="AC101">
        <v>112.32299999999999</v>
      </c>
      <c r="AD101">
        <f t="shared" si="9"/>
        <v>106.24606643110555</v>
      </c>
      <c r="AF101">
        <f t="shared" si="10"/>
        <v>28.327311164880001</v>
      </c>
      <c r="AG101">
        <f t="shared" si="11"/>
        <v>8.3056999999999999</v>
      </c>
      <c r="AH101">
        <f t="shared" si="12"/>
        <v>1.1212575</v>
      </c>
      <c r="AI101">
        <f t="shared" si="13"/>
        <v>260.95336307234999</v>
      </c>
      <c r="AJ101">
        <f t="shared" si="14"/>
        <v>4.238637707146709</v>
      </c>
      <c r="AK101">
        <f t="shared" si="15"/>
        <v>5.5259000000000003E-2</v>
      </c>
    </row>
    <row r="102" spans="1:37" x14ac:dyDescent="0.25">
      <c r="A102" s="3" t="s">
        <v>133</v>
      </c>
      <c r="B102" s="11" t="s">
        <v>65</v>
      </c>
      <c r="C102" s="8" t="s">
        <v>134</v>
      </c>
      <c r="D102" s="11">
        <v>49.364699999999999</v>
      </c>
      <c r="E102">
        <v>3.9047999999999998</v>
      </c>
      <c r="F102">
        <v>-0.36254399999999998</v>
      </c>
      <c r="G102">
        <v>62.982199999999999</v>
      </c>
      <c r="H102">
        <v>13.0017</v>
      </c>
      <c r="I102">
        <v>27.0684</v>
      </c>
      <c r="J102">
        <v>28.8703</v>
      </c>
      <c r="K102">
        <v>31.109000000000002</v>
      </c>
      <c r="L102">
        <v>49.8172</v>
      </c>
      <c r="M102">
        <v>67.289900000000003</v>
      </c>
      <c r="N102">
        <v>9.0521799999999999</v>
      </c>
      <c r="O102">
        <v>1.29233</v>
      </c>
      <c r="P102">
        <v>3.9683799999999998</v>
      </c>
      <c r="Q102">
        <v>6.5022099999999998</v>
      </c>
      <c r="R102">
        <v>1.30871</v>
      </c>
      <c r="S102">
        <v>131.85400000000001</v>
      </c>
      <c r="T102">
        <v>136.672</v>
      </c>
      <c r="U102">
        <v>53.309600000000003</v>
      </c>
      <c r="V102">
        <v>-0.75200800000000001</v>
      </c>
      <c r="W102">
        <v>0.69206800000000002</v>
      </c>
      <c r="X102">
        <v>93.590999999999994</v>
      </c>
      <c r="Y102">
        <v>-0.316658</v>
      </c>
      <c r="Z102">
        <v>-0.34340599999999999</v>
      </c>
      <c r="AA102">
        <v>-0.39155299999999998</v>
      </c>
      <c r="AB102">
        <v>13.741099999999999</v>
      </c>
      <c r="AC102">
        <v>162.49100000000001</v>
      </c>
      <c r="AD102">
        <f t="shared" si="9"/>
        <v>89.910184168137604</v>
      </c>
      <c r="AF102">
        <f t="shared" si="10"/>
        <v>27.740134839300001</v>
      </c>
      <c r="AG102">
        <f t="shared" si="11"/>
        <v>9.0452250000000003</v>
      </c>
      <c r="AH102">
        <f t="shared" si="12"/>
        <v>1.30247</v>
      </c>
      <c r="AI102">
        <f t="shared" si="13"/>
        <v>301.89781186850996</v>
      </c>
      <c r="AJ102">
        <f t="shared" si="14"/>
        <v>3.9012077476345377</v>
      </c>
      <c r="AK102">
        <f t="shared" si="15"/>
        <v>4.8146999999999995E-2</v>
      </c>
    </row>
    <row r="103" spans="1:37" x14ac:dyDescent="0.25">
      <c r="A103" s="3" t="s">
        <v>137</v>
      </c>
      <c r="B103" s="11" t="s">
        <v>117</v>
      </c>
      <c r="C103" s="8" t="s">
        <v>134</v>
      </c>
      <c r="D103" s="11">
        <v>26.553999999999998</v>
      </c>
      <c r="E103">
        <v>3.2722899999999999</v>
      </c>
      <c r="F103">
        <v>3.62446</v>
      </c>
      <c r="G103">
        <v>63.445300000000003</v>
      </c>
      <c r="H103">
        <v>19.003499999999999</v>
      </c>
      <c r="I103">
        <v>29.837900000000001</v>
      </c>
      <c r="J103">
        <v>18.8355</v>
      </c>
      <c r="K103">
        <v>14.443099999999999</v>
      </c>
      <c r="L103">
        <v>27.062799999999999</v>
      </c>
      <c r="M103">
        <v>37.6434</v>
      </c>
      <c r="N103">
        <v>5.8473800000000002</v>
      </c>
      <c r="O103">
        <v>1.8476999999999999</v>
      </c>
      <c r="P103">
        <v>3.2852399999999999</v>
      </c>
      <c r="Q103">
        <v>4.6626300000000001</v>
      </c>
      <c r="R103">
        <v>0.71182599999999996</v>
      </c>
      <c r="S103">
        <v>55.602499999999999</v>
      </c>
      <c r="T103">
        <v>59.506300000000003</v>
      </c>
      <c r="U103">
        <v>37.664400000000001</v>
      </c>
      <c r="V103">
        <v>1.5148999999999999</v>
      </c>
      <c r="W103">
        <v>2.1671299999999998</v>
      </c>
      <c r="X103">
        <v>484.48899999999998</v>
      </c>
      <c r="Y103">
        <v>3.4315699999999998</v>
      </c>
      <c r="Z103">
        <v>5.1005000000000003</v>
      </c>
      <c r="AA103">
        <v>3.8111999999999999</v>
      </c>
      <c r="AB103">
        <v>15.977399999999999</v>
      </c>
      <c r="AC103">
        <v>89.774500000000003</v>
      </c>
      <c r="AE103">
        <f>W103*J103*U103/(N103*R103)</f>
        <v>369.3669268457848</v>
      </c>
      <c r="AF103">
        <f t="shared" si="10"/>
        <v>18.413695950299996</v>
      </c>
      <c r="AG103">
        <f t="shared" si="11"/>
        <v>5.8000749999999996</v>
      </c>
      <c r="AH103">
        <f t="shared" si="12"/>
        <v>0.70373250000000009</v>
      </c>
      <c r="AI103">
        <f t="shared" si="13"/>
        <v>121.10689983798</v>
      </c>
      <c r="AJ103">
        <f t="shared" si="14"/>
        <v>15.032768536324085</v>
      </c>
      <c r="AK103">
        <f t="shared" si="15"/>
        <v>1.2893000000000003</v>
      </c>
    </row>
    <row r="104" spans="1:37" x14ac:dyDescent="0.25">
      <c r="A104" s="3" t="s">
        <v>137</v>
      </c>
      <c r="B104" s="11" t="s">
        <v>108</v>
      </c>
      <c r="C104" s="8" t="s">
        <v>134</v>
      </c>
      <c r="D104" s="11">
        <v>25.312000000000001</v>
      </c>
      <c r="E104">
        <v>3.52976</v>
      </c>
      <c r="F104">
        <v>3.6396899999999999</v>
      </c>
      <c r="G104">
        <v>69.151399999999995</v>
      </c>
      <c r="H104">
        <v>19.756900000000002</v>
      </c>
      <c r="I104">
        <v>30.567599999999999</v>
      </c>
      <c r="J104">
        <v>18.678899999999999</v>
      </c>
      <c r="K104">
        <v>13.7723</v>
      </c>
      <c r="L104">
        <v>23.738299999999999</v>
      </c>
      <c r="M104">
        <v>38.417999999999999</v>
      </c>
      <c r="N104">
        <v>6.1496899999999997</v>
      </c>
      <c r="O104">
        <v>1.8971499999999999</v>
      </c>
      <c r="P104">
        <v>3.47763</v>
      </c>
      <c r="Q104">
        <v>5.2381599999999997</v>
      </c>
      <c r="R104">
        <v>0.84038800000000002</v>
      </c>
      <c r="S104">
        <v>66.499399999999994</v>
      </c>
      <c r="T104">
        <v>60.461599999999997</v>
      </c>
      <c r="U104">
        <v>38.243299999999998</v>
      </c>
      <c r="V104">
        <v>2.1899000000000002</v>
      </c>
      <c r="W104">
        <v>2.1654599999999999</v>
      </c>
      <c r="X104">
        <v>286.26400000000001</v>
      </c>
      <c r="Y104">
        <v>3.9587599999999998</v>
      </c>
      <c r="Z104">
        <v>4.7990899999999996</v>
      </c>
      <c r="AA104">
        <v>3.4802200000000001</v>
      </c>
      <c r="AB104">
        <v>17.870999999999999</v>
      </c>
      <c r="AC104">
        <v>92.655199999999994</v>
      </c>
      <c r="AD104">
        <f>W104*J104*U104/(N104*R104)</f>
        <v>299.31174363429704</v>
      </c>
      <c r="AF104">
        <f t="shared" si="10"/>
        <v>18.028402072049996</v>
      </c>
      <c r="AG104">
        <f t="shared" si="11"/>
        <v>6.1614249999999995</v>
      </c>
      <c r="AH104">
        <f t="shared" si="12"/>
        <v>0.83525249999999995</v>
      </c>
      <c r="AI104">
        <f t="shared" si="13"/>
        <v>138.8553453072</v>
      </c>
      <c r="AJ104">
        <f t="shared" si="14"/>
        <v>12.871746244149422</v>
      </c>
      <c r="AK104">
        <f t="shared" si="15"/>
        <v>1.3188699999999995</v>
      </c>
    </row>
    <row r="105" spans="1:37" x14ac:dyDescent="0.25">
      <c r="A105" s="3" t="s">
        <v>137</v>
      </c>
      <c r="B105" s="11" t="s">
        <v>85</v>
      </c>
      <c r="C105" s="8" t="s">
        <v>135</v>
      </c>
      <c r="D105" s="11">
        <v>30.990200000000002</v>
      </c>
      <c r="E105">
        <v>4.4322499999999998</v>
      </c>
      <c r="F105">
        <v>3.38334</v>
      </c>
      <c r="G105">
        <v>60.311700000000002</v>
      </c>
      <c r="H105">
        <v>20.245100000000001</v>
      </c>
      <c r="I105">
        <v>32.923499999999997</v>
      </c>
      <c r="J105">
        <v>34.469499999999996</v>
      </c>
      <c r="K105">
        <v>19.2559</v>
      </c>
      <c r="L105">
        <v>31.216200000000001</v>
      </c>
      <c r="M105">
        <v>42.251100000000001</v>
      </c>
      <c r="N105">
        <v>5.7636900000000004</v>
      </c>
      <c r="O105">
        <v>2.5457999999999998</v>
      </c>
      <c r="P105">
        <v>4.4777300000000002</v>
      </c>
      <c r="Q105">
        <v>6.22323</v>
      </c>
      <c r="R105">
        <v>0.93323100000000003</v>
      </c>
      <c r="S105">
        <v>61.243299999999998</v>
      </c>
      <c r="T105">
        <v>69.921700000000001</v>
      </c>
      <c r="U105">
        <v>35.642899999999997</v>
      </c>
      <c r="V105">
        <v>0.85523400000000005</v>
      </c>
      <c r="W105">
        <v>2.1626799999999999</v>
      </c>
      <c r="X105">
        <v>537.29100000000005</v>
      </c>
      <c r="Y105">
        <v>3.5487199999999999</v>
      </c>
      <c r="Z105">
        <v>4.4761600000000001</v>
      </c>
      <c r="AA105">
        <v>4.3769900000000002</v>
      </c>
      <c r="AB105">
        <v>16.792000000000002</v>
      </c>
      <c r="AC105">
        <v>101.723</v>
      </c>
      <c r="AD105">
        <f>W105*J105*U105/(N105*R105)</f>
        <v>493.981300242413</v>
      </c>
      <c r="AF105">
        <f t="shared" si="10"/>
        <v>33.824952451799994</v>
      </c>
      <c r="AG105">
        <f t="shared" si="11"/>
        <v>5.7488000000000001</v>
      </c>
      <c r="AH105">
        <f t="shared" si="12"/>
        <v>0.91935750000000005</v>
      </c>
      <c r="AI105">
        <f t="shared" si="13"/>
        <v>181.42743600656999</v>
      </c>
      <c r="AJ105">
        <f t="shared" si="14"/>
        <v>18.080366770478907</v>
      </c>
      <c r="AK105">
        <f t="shared" si="15"/>
        <v>9.916999999999998E-2</v>
      </c>
    </row>
    <row r="106" spans="1:37" x14ac:dyDescent="0.25">
      <c r="A106" s="3" t="s">
        <v>137</v>
      </c>
      <c r="B106" s="11" t="s">
        <v>99</v>
      </c>
      <c r="C106" s="8" t="s">
        <v>134</v>
      </c>
      <c r="D106" s="11">
        <v>23.826899999999998</v>
      </c>
      <c r="E106">
        <v>3.2149999999999999</v>
      </c>
      <c r="F106">
        <v>3.83595</v>
      </c>
      <c r="G106">
        <v>62.050899999999999</v>
      </c>
      <c r="H106">
        <v>15.714600000000001</v>
      </c>
      <c r="I106">
        <v>27.1249</v>
      </c>
      <c r="J106">
        <v>14.7019</v>
      </c>
      <c r="K106">
        <v>12.8912</v>
      </c>
      <c r="L106">
        <v>21.9026</v>
      </c>
      <c r="M106">
        <v>36.563699999999997</v>
      </c>
      <c r="N106">
        <v>5.9386200000000002</v>
      </c>
      <c r="O106">
        <v>1.6449</v>
      </c>
      <c r="P106">
        <v>3.23997</v>
      </c>
      <c r="Q106">
        <v>4.7415399999999996</v>
      </c>
      <c r="R106">
        <v>0.77187499999999998</v>
      </c>
      <c r="S106">
        <v>66.645200000000003</v>
      </c>
      <c r="T106">
        <v>79.010900000000007</v>
      </c>
      <c r="U106">
        <v>39.363199999999999</v>
      </c>
      <c r="V106">
        <v>2.3447800000000001</v>
      </c>
      <c r="W106">
        <v>2.1686800000000002</v>
      </c>
      <c r="X106">
        <v>299.75700000000001</v>
      </c>
      <c r="Y106">
        <v>3.7454100000000001</v>
      </c>
      <c r="Z106">
        <v>4.4337499999999999</v>
      </c>
      <c r="AA106">
        <v>3.8058900000000002</v>
      </c>
      <c r="AB106">
        <v>15.793100000000001</v>
      </c>
      <c r="AC106">
        <v>105.383</v>
      </c>
      <c r="AD106">
        <f>W106*J106*U106/(N106*R106)</f>
        <v>273.79582664103589</v>
      </c>
      <c r="AF106">
        <f t="shared" si="10"/>
        <v>14.6312670672</v>
      </c>
      <c r="AG106">
        <f t="shared" si="11"/>
        <v>5.9181249999999999</v>
      </c>
      <c r="AH106">
        <f t="shared" si="12"/>
        <v>0.77415999999999996</v>
      </c>
      <c r="AI106">
        <f t="shared" si="13"/>
        <v>119.62408980761998</v>
      </c>
      <c r="AJ106">
        <f t="shared" si="14"/>
        <v>11.961674754587962</v>
      </c>
      <c r="AK106">
        <f t="shared" si="15"/>
        <v>0.62785999999999964</v>
      </c>
    </row>
    <row r="107" spans="1:37" x14ac:dyDescent="0.25">
      <c r="A107" s="3" t="s">
        <v>137</v>
      </c>
      <c r="B107" s="11" t="s">
        <v>116</v>
      </c>
      <c r="C107" s="8" t="s">
        <v>134</v>
      </c>
      <c r="D107" s="11">
        <v>22.284600000000001</v>
      </c>
      <c r="E107">
        <v>3.17041</v>
      </c>
      <c r="F107">
        <v>3.8183500000000001</v>
      </c>
      <c r="G107">
        <v>68.226900000000001</v>
      </c>
      <c r="H107">
        <v>18.322099999999999</v>
      </c>
      <c r="I107">
        <v>31.9038</v>
      </c>
      <c r="J107">
        <v>12.3476</v>
      </c>
      <c r="K107">
        <v>12.1602</v>
      </c>
      <c r="L107">
        <v>21.323799999999999</v>
      </c>
      <c r="M107">
        <v>33.532200000000003</v>
      </c>
      <c r="N107">
        <v>5.37974</v>
      </c>
      <c r="O107">
        <v>1.52485</v>
      </c>
      <c r="P107">
        <v>2.9347799999999999</v>
      </c>
      <c r="Q107">
        <v>5.0725899999999999</v>
      </c>
      <c r="R107">
        <v>0.89267200000000002</v>
      </c>
      <c r="S107">
        <v>63.340299999999999</v>
      </c>
      <c r="T107">
        <v>63.556600000000003</v>
      </c>
      <c r="U107">
        <v>35.000799999999998</v>
      </c>
      <c r="V107">
        <v>2.5887799999999999</v>
      </c>
      <c r="W107">
        <v>2.1633399999999998</v>
      </c>
      <c r="X107">
        <v>244.28100000000001</v>
      </c>
      <c r="Y107">
        <v>2.8074300000000001</v>
      </c>
      <c r="Z107">
        <v>4.3986400000000003</v>
      </c>
      <c r="AA107">
        <v>3.8729800000000001</v>
      </c>
      <c r="AB107">
        <v>19.094999999999999</v>
      </c>
      <c r="AC107">
        <v>95.155199999999994</v>
      </c>
      <c r="AE107">
        <f>W107*J107*U107/(N107*R107)</f>
        <v>194.68482622744696</v>
      </c>
      <c r="AF107">
        <f t="shared" si="10"/>
        <v>12.7943118693</v>
      </c>
      <c r="AG107">
        <f t="shared" si="11"/>
        <v>5.3430000000000009</v>
      </c>
      <c r="AH107">
        <f t="shared" si="12"/>
        <v>0.88693500000000003</v>
      </c>
      <c r="AI107">
        <f t="shared" si="13"/>
        <v>117.36562065462</v>
      </c>
      <c r="AJ107">
        <f t="shared" si="14"/>
        <v>8.902694587630819</v>
      </c>
      <c r="AK107">
        <f t="shared" si="15"/>
        <v>0.52566000000000024</v>
      </c>
    </row>
    <row r="108" spans="1:37" x14ac:dyDescent="0.25">
      <c r="A108" s="3" t="s">
        <v>137</v>
      </c>
      <c r="B108" s="11" t="s">
        <v>88</v>
      </c>
      <c r="C108" s="8" t="s">
        <v>134</v>
      </c>
      <c r="D108" s="11">
        <v>23.4618</v>
      </c>
      <c r="E108">
        <v>3.35676</v>
      </c>
      <c r="F108">
        <v>3.4904299999999999</v>
      </c>
      <c r="G108">
        <v>69.244900000000001</v>
      </c>
      <c r="H108">
        <v>18.3522</v>
      </c>
      <c r="I108">
        <v>27.786899999999999</v>
      </c>
      <c r="J108">
        <v>18.675699999999999</v>
      </c>
      <c r="K108">
        <v>15.2767</v>
      </c>
      <c r="L108">
        <v>23.093599999999999</v>
      </c>
      <c r="M108">
        <v>32.1387</v>
      </c>
      <c r="N108">
        <v>4.26823</v>
      </c>
      <c r="O108">
        <v>1.8256699999999999</v>
      </c>
      <c r="P108">
        <v>3.4337399999999998</v>
      </c>
      <c r="Q108">
        <v>4.8700999999999999</v>
      </c>
      <c r="R108">
        <v>0.78870799999999996</v>
      </c>
      <c r="S108">
        <v>57.514299999999999</v>
      </c>
      <c r="T108">
        <v>61.933799999999998</v>
      </c>
      <c r="U108">
        <v>37.002200000000002</v>
      </c>
      <c r="V108">
        <v>0.91688099999999995</v>
      </c>
      <c r="W108">
        <v>2.1683699999999999</v>
      </c>
      <c r="X108">
        <v>588.90599999999995</v>
      </c>
      <c r="Y108">
        <v>3.4379499999999998</v>
      </c>
      <c r="Z108">
        <v>4.2531699999999999</v>
      </c>
      <c r="AA108">
        <v>3.8519700000000001</v>
      </c>
      <c r="AB108">
        <v>17.565799999999999</v>
      </c>
      <c r="AC108">
        <v>93.187799999999996</v>
      </c>
      <c r="AE108">
        <f>W108*J108*U108/(N108*R108)</f>
        <v>445.11657364195565</v>
      </c>
      <c r="AF108">
        <f t="shared" si="10"/>
        <v>19.244246893409997</v>
      </c>
      <c r="AG108">
        <f t="shared" si="11"/>
        <v>4.2155000000000005</v>
      </c>
      <c r="AH108">
        <f t="shared" si="12"/>
        <v>0.76110750000000005</v>
      </c>
      <c r="AI108">
        <f t="shared" si="13"/>
        <v>107.99789118029999</v>
      </c>
      <c r="AJ108">
        <f t="shared" si="14"/>
        <v>16.775615248052933</v>
      </c>
      <c r="AK108">
        <f t="shared" si="15"/>
        <v>0.40119999999999978</v>
      </c>
    </row>
    <row r="109" spans="1:37" x14ac:dyDescent="0.25">
      <c r="A109" s="3" t="s">
        <v>137</v>
      </c>
      <c r="B109" s="11" t="s">
        <v>102</v>
      </c>
      <c r="C109" s="8" t="s">
        <v>134</v>
      </c>
      <c r="D109" s="11">
        <v>25.235099999999999</v>
      </c>
      <c r="E109">
        <v>3.1309900000000002</v>
      </c>
      <c r="F109">
        <v>3.7635200000000002</v>
      </c>
      <c r="G109">
        <v>76.088999999999999</v>
      </c>
      <c r="H109">
        <v>19.910299999999999</v>
      </c>
      <c r="I109">
        <v>29.481300000000001</v>
      </c>
      <c r="J109">
        <v>15.669</v>
      </c>
      <c r="K109">
        <v>14.913600000000001</v>
      </c>
      <c r="L109">
        <v>22.663699999999999</v>
      </c>
      <c r="M109">
        <v>38.438699999999997</v>
      </c>
      <c r="N109">
        <v>5.8942699999999997</v>
      </c>
      <c r="O109">
        <v>1.5643499999999999</v>
      </c>
      <c r="P109">
        <v>3.34327</v>
      </c>
      <c r="Q109">
        <v>4.5236000000000001</v>
      </c>
      <c r="R109">
        <v>0.75414499999999995</v>
      </c>
      <c r="S109">
        <v>216.04</v>
      </c>
      <c r="T109">
        <v>222.047</v>
      </c>
      <c r="U109">
        <v>35.871400000000001</v>
      </c>
      <c r="V109">
        <v>2.2491500000000002</v>
      </c>
      <c r="W109">
        <v>2.1760100000000002</v>
      </c>
      <c r="X109">
        <v>329.57299999999998</v>
      </c>
      <c r="Y109">
        <v>3.8071899999999999</v>
      </c>
      <c r="Z109">
        <v>4.0779100000000001</v>
      </c>
      <c r="AA109">
        <v>3.27521</v>
      </c>
      <c r="AB109">
        <v>22.1462</v>
      </c>
      <c r="AC109">
        <v>249.38200000000001</v>
      </c>
      <c r="AE109">
        <f>W109*J109*U109/(N109*R109)</f>
        <v>275.14752613942801</v>
      </c>
      <c r="AF109">
        <f t="shared" si="10"/>
        <v>16.097762210399999</v>
      </c>
      <c r="AG109">
        <f t="shared" si="11"/>
        <v>5.8812749999999987</v>
      </c>
      <c r="AH109">
        <f t="shared" si="12"/>
        <v>0.73981249999999998</v>
      </c>
      <c r="AI109">
        <f t="shared" si="13"/>
        <v>119.97809929079999</v>
      </c>
      <c r="AJ109">
        <f t="shared" si="14"/>
        <v>11.725417056871663</v>
      </c>
      <c r="AK109">
        <f t="shared" si="15"/>
        <v>0.80270000000000019</v>
      </c>
    </row>
    <row r="110" spans="1:37" x14ac:dyDescent="0.25">
      <c r="A110" s="3" t="s">
        <v>137</v>
      </c>
      <c r="B110" s="11" t="s">
        <v>119</v>
      </c>
      <c r="C110" s="8" t="s">
        <v>134</v>
      </c>
      <c r="D110" s="11">
        <v>25.855499999999999</v>
      </c>
      <c r="E110">
        <v>3.4769000000000001</v>
      </c>
      <c r="F110">
        <v>3.4865699999999999</v>
      </c>
      <c r="G110">
        <v>73.275400000000005</v>
      </c>
      <c r="H110">
        <v>19.259399999999999</v>
      </c>
      <c r="I110">
        <v>34.058100000000003</v>
      </c>
      <c r="J110">
        <v>19.827300000000001</v>
      </c>
      <c r="K110">
        <v>14.5778</v>
      </c>
      <c r="L110">
        <v>23.933399999999999</v>
      </c>
      <c r="M110">
        <v>38.981499999999997</v>
      </c>
      <c r="N110">
        <v>6.1048600000000004</v>
      </c>
      <c r="O110">
        <v>1.92418</v>
      </c>
      <c r="P110">
        <v>3.4414199999999999</v>
      </c>
      <c r="Q110">
        <v>5.0560299999999998</v>
      </c>
      <c r="R110">
        <v>0.79435199999999995</v>
      </c>
      <c r="S110">
        <v>72.762299999999996</v>
      </c>
      <c r="T110">
        <v>68.1935</v>
      </c>
      <c r="U110">
        <v>34.259599999999999</v>
      </c>
      <c r="V110">
        <v>1.56751</v>
      </c>
      <c r="W110">
        <v>2.1995900000000002</v>
      </c>
      <c r="X110">
        <v>400.23399999999998</v>
      </c>
      <c r="Y110">
        <v>2.8005599999999999</v>
      </c>
      <c r="Z110">
        <v>4.0482199999999997</v>
      </c>
      <c r="AA110">
        <v>3.0538699999999999</v>
      </c>
      <c r="AB110">
        <v>20.718699999999998</v>
      </c>
      <c r="AC110">
        <v>101.851</v>
      </c>
      <c r="AE110">
        <f>W110*J110*U110/(N110*R110)</f>
        <v>308.10510921744242</v>
      </c>
      <c r="AF110">
        <f t="shared" si="10"/>
        <v>19.354714730759998</v>
      </c>
      <c r="AG110">
        <f t="shared" si="11"/>
        <v>6.1009249999999993</v>
      </c>
      <c r="AH110">
        <f t="shared" si="12"/>
        <v>0.78296250000000001</v>
      </c>
      <c r="AI110">
        <f t="shared" si="13"/>
        <v>135.99322707704997</v>
      </c>
      <c r="AJ110">
        <f t="shared" si="14"/>
        <v>12.862009904887861</v>
      </c>
      <c r="AK110">
        <f t="shared" si="15"/>
        <v>0.99434999999999985</v>
      </c>
    </row>
    <row r="111" spans="1:37" x14ac:dyDescent="0.25">
      <c r="A111" s="3" t="s">
        <v>137</v>
      </c>
      <c r="B111" s="11" t="s">
        <v>109</v>
      </c>
      <c r="C111" s="8" t="s">
        <v>134</v>
      </c>
      <c r="D111" s="11">
        <v>25.029</v>
      </c>
      <c r="E111">
        <v>3.23299</v>
      </c>
      <c r="F111">
        <v>3.4326300000000001</v>
      </c>
      <c r="G111">
        <v>70.6297</v>
      </c>
      <c r="H111">
        <v>23.219000000000001</v>
      </c>
      <c r="I111">
        <v>25.655200000000001</v>
      </c>
      <c r="J111">
        <v>16.424299999999999</v>
      </c>
      <c r="K111">
        <v>14.159700000000001</v>
      </c>
      <c r="L111">
        <v>23.8828</v>
      </c>
      <c r="M111">
        <v>37.394300000000001</v>
      </c>
      <c r="N111">
        <v>5.8129</v>
      </c>
      <c r="O111">
        <v>1.62171</v>
      </c>
      <c r="P111">
        <v>3.24526</v>
      </c>
      <c r="Q111">
        <v>4.8628799999999996</v>
      </c>
      <c r="R111">
        <v>0.81471499999999997</v>
      </c>
      <c r="S111">
        <v>57.179299999999998</v>
      </c>
      <c r="T111">
        <v>64.2136</v>
      </c>
      <c r="U111">
        <v>34.665399999999998</v>
      </c>
      <c r="V111">
        <v>2.0997499999999998</v>
      </c>
      <c r="W111">
        <v>2.1565699999999999</v>
      </c>
      <c r="X111">
        <v>262.476</v>
      </c>
      <c r="Y111">
        <v>3.1844700000000001</v>
      </c>
      <c r="Z111">
        <v>3.9177499999999998</v>
      </c>
      <c r="AA111">
        <v>3.4271400000000001</v>
      </c>
      <c r="AB111">
        <v>19.831600000000002</v>
      </c>
      <c r="AC111">
        <v>90.764899999999997</v>
      </c>
      <c r="AD111">
        <f>W111*J111*U111/(N111*R111)</f>
        <v>259.26750015228265</v>
      </c>
      <c r="AF111">
        <f t="shared" si="10"/>
        <v>15.84441969003</v>
      </c>
      <c r="AG111">
        <f t="shared" si="11"/>
        <v>5.8086500000000001</v>
      </c>
      <c r="AH111">
        <f t="shared" si="12"/>
        <v>0.81029249999999986</v>
      </c>
      <c r="AI111">
        <f t="shared" si="13"/>
        <v>125.47235557296</v>
      </c>
      <c r="AJ111">
        <f t="shared" si="14"/>
        <v>11.259749229425406</v>
      </c>
      <c r="AK111">
        <f t="shared" si="15"/>
        <v>0.49060999999999977</v>
      </c>
    </row>
    <row r="112" spans="1:37" x14ac:dyDescent="0.25">
      <c r="A112" s="3" t="s">
        <v>137</v>
      </c>
      <c r="B112" s="11" t="s">
        <v>77</v>
      </c>
      <c r="C112" s="8" t="s">
        <v>134</v>
      </c>
      <c r="D112" s="11">
        <v>26.7729</v>
      </c>
      <c r="E112">
        <v>3.39541</v>
      </c>
      <c r="F112">
        <v>3.71008</v>
      </c>
      <c r="G112">
        <v>71.176900000000003</v>
      </c>
      <c r="H112">
        <v>22.541899999999998</v>
      </c>
      <c r="I112">
        <v>30.616299999999999</v>
      </c>
      <c r="J112">
        <v>21.571999999999999</v>
      </c>
      <c r="K112">
        <v>14.6676</v>
      </c>
      <c r="L112">
        <v>25.3522</v>
      </c>
      <c r="M112">
        <v>40.129899999999999</v>
      </c>
      <c r="N112">
        <v>6.3926400000000001</v>
      </c>
      <c r="O112">
        <v>2.0663100000000001</v>
      </c>
      <c r="P112">
        <v>3.2488000000000001</v>
      </c>
      <c r="Q112">
        <v>4.8864599999999996</v>
      </c>
      <c r="R112">
        <v>0.72045099999999995</v>
      </c>
      <c r="S112">
        <v>55.6571</v>
      </c>
      <c r="T112">
        <v>55.639000000000003</v>
      </c>
      <c r="U112">
        <v>36.677700000000002</v>
      </c>
      <c r="V112">
        <v>1.26075</v>
      </c>
      <c r="W112">
        <v>2.1710099999999999</v>
      </c>
      <c r="X112">
        <v>524.27800000000002</v>
      </c>
      <c r="Y112">
        <v>3.2639499999999999</v>
      </c>
      <c r="Z112">
        <v>3.7318600000000002</v>
      </c>
      <c r="AA112">
        <v>3.3653</v>
      </c>
      <c r="AB112">
        <v>19.049499999999998</v>
      </c>
      <c r="AC112">
        <v>85.703900000000004</v>
      </c>
      <c r="AE112">
        <f>W112*J112*U112/(N112*R112)</f>
        <v>372.96633506697651</v>
      </c>
      <c r="AF112">
        <f t="shared" si="10"/>
        <v>20.912387903639999</v>
      </c>
      <c r="AG112">
        <f t="shared" si="11"/>
        <v>6.3655749999999998</v>
      </c>
      <c r="AH112">
        <f t="shared" si="12"/>
        <v>0.70503749999999987</v>
      </c>
      <c r="AI112">
        <f t="shared" si="13"/>
        <v>135.30427429625996</v>
      </c>
      <c r="AJ112">
        <f t="shared" si="14"/>
        <v>15.103256761852434</v>
      </c>
      <c r="AK112">
        <f t="shared" si="15"/>
        <v>0.36656000000000022</v>
      </c>
    </row>
    <row r="113" spans="1:37" x14ac:dyDescent="0.25">
      <c r="A113" s="3" t="s">
        <v>137</v>
      </c>
      <c r="B113" s="11" t="s">
        <v>131</v>
      </c>
      <c r="C113" s="8" t="s">
        <v>134</v>
      </c>
      <c r="D113" s="11">
        <v>24.989100000000001</v>
      </c>
      <c r="E113">
        <v>3.5543200000000001</v>
      </c>
      <c r="F113">
        <v>3.3446899999999999</v>
      </c>
      <c r="G113">
        <v>67.091499999999996</v>
      </c>
      <c r="H113">
        <v>21.120100000000001</v>
      </c>
      <c r="I113">
        <v>32.466099999999997</v>
      </c>
      <c r="J113">
        <v>17.888000000000002</v>
      </c>
      <c r="K113">
        <v>14.2845</v>
      </c>
      <c r="L113">
        <v>23.834199999999999</v>
      </c>
      <c r="M113">
        <v>36.800899999999999</v>
      </c>
      <c r="N113">
        <v>5.6457600000000001</v>
      </c>
      <c r="O113">
        <v>1.77643</v>
      </c>
      <c r="P113">
        <v>3.2028599999999998</v>
      </c>
      <c r="Q113">
        <v>5.7116499999999997</v>
      </c>
      <c r="R113">
        <v>0.98397299999999999</v>
      </c>
      <c r="S113">
        <v>80.784999999999997</v>
      </c>
      <c r="T113">
        <v>74.092799999999997</v>
      </c>
      <c r="U113">
        <v>34.406799999999997</v>
      </c>
      <c r="V113">
        <v>2.1084200000000002</v>
      </c>
      <c r="W113">
        <v>2.1742900000000001</v>
      </c>
      <c r="X113">
        <v>255.779</v>
      </c>
      <c r="Y113">
        <v>2.9131900000000002</v>
      </c>
      <c r="Z113">
        <v>3.5593599999999999</v>
      </c>
      <c r="AA113">
        <v>3.1590099999999999</v>
      </c>
      <c r="AB113">
        <v>19.132899999999999</v>
      </c>
      <c r="AC113">
        <v>107.44199999999999</v>
      </c>
      <c r="AD113">
        <f t="shared" ref="AD113:AD129" si="16">W113*J113*U113/(N113*R113)</f>
        <v>240.88954069955759</v>
      </c>
      <c r="AF113">
        <f t="shared" si="10"/>
        <v>17.509035891149999</v>
      </c>
      <c r="AG113">
        <f t="shared" si="11"/>
        <v>5.6290999999999993</v>
      </c>
      <c r="AH113">
        <f t="shared" si="12"/>
        <v>0.98380499999999993</v>
      </c>
      <c r="AI113">
        <f t="shared" si="13"/>
        <v>145.03376373464997</v>
      </c>
      <c r="AJ113">
        <f t="shared" si="14"/>
        <v>10.524988810775813</v>
      </c>
      <c r="AK113">
        <f t="shared" si="15"/>
        <v>0.40034999999999998</v>
      </c>
    </row>
    <row r="114" spans="1:37" x14ac:dyDescent="0.25">
      <c r="A114" s="3" t="s">
        <v>137</v>
      </c>
      <c r="B114" s="11" t="s">
        <v>56</v>
      </c>
      <c r="C114" s="8" t="s">
        <v>136</v>
      </c>
      <c r="D114" s="11">
        <v>26.484999999999999</v>
      </c>
      <c r="E114">
        <v>3.8011599999999999</v>
      </c>
      <c r="F114">
        <v>3.2588699999999999</v>
      </c>
      <c r="G114">
        <v>61.397799999999997</v>
      </c>
      <c r="H114">
        <v>20.282499999999999</v>
      </c>
      <c r="I114">
        <v>31.097799999999999</v>
      </c>
      <c r="J114">
        <v>19.624400000000001</v>
      </c>
      <c r="K114">
        <v>15.6875</v>
      </c>
      <c r="L114">
        <v>26.4039</v>
      </c>
      <c r="M114">
        <v>37.771000000000001</v>
      </c>
      <c r="N114">
        <v>5.5643700000000003</v>
      </c>
      <c r="O114">
        <v>1.7727299999999999</v>
      </c>
      <c r="P114">
        <v>3.6638700000000002</v>
      </c>
      <c r="Q114">
        <v>6.0030700000000001</v>
      </c>
      <c r="R114">
        <v>1.06087</v>
      </c>
      <c r="S114">
        <v>56.9343</v>
      </c>
      <c r="T114">
        <v>61.978400000000001</v>
      </c>
      <c r="U114">
        <v>35.750500000000002</v>
      </c>
      <c r="V114">
        <v>1.98264</v>
      </c>
      <c r="W114">
        <v>2.15741</v>
      </c>
      <c r="X114">
        <v>262.20100000000002</v>
      </c>
      <c r="Y114">
        <v>2.7573699999999999</v>
      </c>
      <c r="Z114">
        <v>3.3765499999999999</v>
      </c>
      <c r="AA114">
        <v>3.0171999999999999</v>
      </c>
      <c r="AB114">
        <v>16.7578</v>
      </c>
      <c r="AC114">
        <v>92.130499999999998</v>
      </c>
      <c r="AD114">
        <f t="shared" si="16"/>
        <v>256.40885906585498</v>
      </c>
      <c r="AF114">
        <f t="shared" si="10"/>
        <v>19.188694293749997</v>
      </c>
      <c r="AG114">
        <f t="shared" si="11"/>
        <v>5.5208750000000002</v>
      </c>
      <c r="AH114">
        <f t="shared" si="12"/>
        <v>1.057585</v>
      </c>
      <c r="AI114">
        <f t="shared" si="13"/>
        <v>156.4519503093</v>
      </c>
      <c r="AJ114">
        <f t="shared" si="14"/>
        <v>11.062101610822486</v>
      </c>
      <c r="AK114">
        <f t="shared" si="15"/>
        <v>0.35935000000000006</v>
      </c>
    </row>
    <row r="115" spans="1:37" x14ac:dyDescent="0.25">
      <c r="A115" s="3" t="s">
        <v>137</v>
      </c>
      <c r="B115" s="11" t="s">
        <v>128</v>
      </c>
      <c r="C115" s="8" t="s">
        <v>136</v>
      </c>
      <c r="D115" s="11">
        <v>29.4374</v>
      </c>
      <c r="E115">
        <v>4.2618200000000002</v>
      </c>
      <c r="F115">
        <v>3.3089599999999999</v>
      </c>
      <c r="G115">
        <v>59.780999999999999</v>
      </c>
      <c r="H115">
        <v>21.143999999999998</v>
      </c>
      <c r="I115">
        <v>38.463799999999999</v>
      </c>
      <c r="J115">
        <v>25.5869</v>
      </c>
      <c r="K115">
        <v>16.364599999999999</v>
      </c>
      <c r="L115">
        <v>28.9618</v>
      </c>
      <c r="M115">
        <v>43.121299999999998</v>
      </c>
      <c r="N115">
        <v>6.66927</v>
      </c>
      <c r="O115">
        <v>2.2111000000000001</v>
      </c>
      <c r="P115">
        <v>4.2808000000000002</v>
      </c>
      <c r="Q115">
        <v>6.2926399999999996</v>
      </c>
      <c r="R115">
        <v>1.0180499999999999</v>
      </c>
      <c r="S115">
        <v>74.933800000000005</v>
      </c>
      <c r="T115">
        <v>77.562200000000004</v>
      </c>
      <c r="U115">
        <v>37.867199999999997</v>
      </c>
      <c r="V115">
        <v>1.8885700000000001</v>
      </c>
      <c r="W115">
        <v>2.1692100000000001</v>
      </c>
      <c r="X115">
        <v>294.38200000000001</v>
      </c>
      <c r="Y115">
        <v>3.3774999999999999</v>
      </c>
      <c r="Z115">
        <v>3.3435000000000001</v>
      </c>
      <c r="AA115">
        <v>2.87351</v>
      </c>
      <c r="AB115">
        <v>16.450500000000002</v>
      </c>
      <c r="AC115">
        <v>119.134</v>
      </c>
      <c r="AD115">
        <f t="shared" si="16"/>
        <v>309.5530268865183</v>
      </c>
      <c r="AF115">
        <f t="shared" si="10"/>
        <v>24.966799271399999</v>
      </c>
      <c r="AG115">
        <f t="shared" si="11"/>
        <v>6.6891749999999996</v>
      </c>
      <c r="AH115">
        <f t="shared" si="12"/>
        <v>1.0203849999999999</v>
      </c>
      <c r="AI115">
        <f t="shared" si="13"/>
        <v>187.22930389007996</v>
      </c>
      <c r="AJ115">
        <f t="shared" si="14"/>
        <v>13.002508986253936</v>
      </c>
      <c r="AK115">
        <f t="shared" si="15"/>
        <v>0.46999000000000013</v>
      </c>
    </row>
    <row r="116" spans="1:37" x14ac:dyDescent="0.25">
      <c r="A116" s="3" t="s">
        <v>137</v>
      </c>
      <c r="B116" s="11" t="s">
        <v>41</v>
      </c>
      <c r="C116" s="8" t="s">
        <v>136</v>
      </c>
      <c r="D116" s="11">
        <v>28.765899999999998</v>
      </c>
      <c r="E116">
        <v>3.8310200000000001</v>
      </c>
      <c r="F116">
        <v>3.1345200000000002</v>
      </c>
      <c r="G116">
        <v>59.1997</v>
      </c>
      <c r="H116">
        <v>21.997</v>
      </c>
      <c r="I116">
        <v>37.729999999999997</v>
      </c>
      <c r="J116">
        <v>22.165700000000001</v>
      </c>
      <c r="K116">
        <v>16.6006</v>
      </c>
      <c r="L116">
        <v>28.7393</v>
      </c>
      <c r="M116">
        <v>40.8093</v>
      </c>
      <c r="N116">
        <v>6.0377099999999997</v>
      </c>
      <c r="O116">
        <v>1.9136599999999999</v>
      </c>
      <c r="P116">
        <v>3.78044</v>
      </c>
      <c r="Q116">
        <v>5.7761500000000003</v>
      </c>
      <c r="R116">
        <v>0.96087100000000003</v>
      </c>
      <c r="S116">
        <v>61.483400000000003</v>
      </c>
      <c r="T116">
        <v>68.234300000000005</v>
      </c>
      <c r="U116">
        <v>35.871299999999998</v>
      </c>
      <c r="V116">
        <v>1.7136800000000001</v>
      </c>
      <c r="W116">
        <v>2.1698300000000001</v>
      </c>
      <c r="X116">
        <v>275.69499999999999</v>
      </c>
      <c r="Y116">
        <v>2.6263299999999998</v>
      </c>
      <c r="Z116">
        <v>3.1905399999999999</v>
      </c>
      <c r="AA116">
        <v>2.4244699999999999</v>
      </c>
      <c r="AB116">
        <v>15.984500000000001</v>
      </c>
      <c r="AC116">
        <v>106.97499999999999</v>
      </c>
      <c r="AD116">
        <f t="shared" si="16"/>
        <v>297.38354963947756</v>
      </c>
      <c r="AF116">
        <f t="shared" si="10"/>
        <v>21.919853895239999</v>
      </c>
      <c r="AG116">
        <f t="shared" si="11"/>
        <v>6.0521750000000001</v>
      </c>
      <c r="AH116">
        <f t="shared" si="12"/>
        <v>0.96562250000000005</v>
      </c>
      <c r="AI116">
        <f t="shared" si="13"/>
        <v>162.64724035455001</v>
      </c>
      <c r="AJ116">
        <f t="shared" si="14"/>
        <v>12.281036326871195</v>
      </c>
      <c r="AK116">
        <f t="shared" si="15"/>
        <v>0.76607000000000003</v>
      </c>
    </row>
    <row r="117" spans="1:37" x14ac:dyDescent="0.25">
      <c r="A117" s="3" t="s">
        <v>137</v>
      </c>
      <c r="B117" s="11" t="s">
        <v>91</v>
      </c>
      <c r="C117" s="8" t="s">
        <v>134</v>
      </c>
      <c r="D117" s="11">
        <v>26.620799999999999</v>
      </c>
      <c r="E117">
        <v>3.6756700000000002</v>
      </c>
      <c r="F117">
        <v>2.8694999999999999</v>
      </c>
      <c r="G117">
        <v>67.146699999999996</v>
      </c>
      <c r="H117">
        <v>20.267600000000002</v>
      </c>
      <c r="I117">
        <v>29.3294</v>
      </c>
      <c r="J117">
        <v>20.5915</v>
      </c>
      <c r="K117">
        <v>15.321</v>
      </c>
      <c r="L117">
        <v>25.746500000000001</v>
      </c>
      <c r="M117">
        <v>38.610199999999999</v>
      </c>
      <c r="N117">
        <v>5.8600599999999998</v>
      </c>
      <c r="O117">
        <v>1.8977599999999999</v>
      </c>
      <c r="P117">
        <v>3.7020300000000002</v>
      </c>
      <c r="Q117">
        <v>5.46218</v>
      </c>
      <c r="R117">
        <v>0.90159100000000003</v>
      </c>
      <c r="S117">
        <v>49.916200000000003</v>
      </c>
      <c r="T117">
        <v>49.818100000000001</v>
      </c>
      <c r="U117">
        <v>38.326900000000002</v>
      </c>
      <c r="V117">
        <v>1.2692399999999999</v>
      </c>
      <c r="W117">
        <v>2.1783299999999999</v>
      </c>
      <c r="X117">
        <v>348.61200000000002</v>
      </c>
      <c r="Y117">
        <v>3.4057599999999999</v>
      </c>
      <c r="Z117">
        <v>3.1408700000000001</v>
      </c>
      <c r="AA117">
        <v>2.56169</v>
      </c>
      <c r="AB117">
        <v>17.588200000000001</v>
      </c>
      <c r="AC117">
        <v>79.857699999999994</v>
      </c>
      <c r="AD117">
        <f t="shared" si="16"/>
        <v>325.38963888371853</v>
      </c>
      <c r="AF117">
        <f t="shared" si="10"/>
        <v>20.062150862399996</v>
      </c>
      <c r="AG117">
        <f t="shared" si="11"/>
        <v>5.8223000000000003</v>
      </c>
      <c r="AH117">
        <f t="shared" si="12"/>
        <v>0.89110500000000004</v>
      </c>
      <c r="AI117">
        <f t="shared" si="13"/>
        <v>145.51814494284</v>
      </c>
      <c r="AJ117">
        <f t="shared" si="14"/>
        <v>13.761325700903459</v>
      </c>
      <c r="AK117">
        <f t="shared" si="15"/>
        <v>0.57918000000000003</v>
      </c>
    </row>
    <row r="118" spans="1:37" x14ac:dyDescent="0.25">
      <c r="A118" s="3" t="s">
        <v>137</v>
      </c>
      <c r="B118" s="11" t="s">
        <v>104</v>
      </c>
      <c r="C118" s="8" t="s">
        <v>134</v>
      </c>
      <c r="D118" s="11">
        <v>29.761399999999998</v>
      </c>
      <c r="E118">
        <v>4.0103299999999997</v>
      </c>
      <c r="F118">
        <v>3.1709800000000001</v>
      </c>
      <c r="G118">
        <v>64.391300000000001</v>
      </c>
      <c r="H118">
        <v>19.919499999999999</v>
      </c>
      <c r="I118">
        <v>28.213100000000001</v>
      </c>
      <c r="J118">
        <v>29.282599999999999</v>
      </c>
      <c r="K118">
        <v>19.250399999999999</v>
      </c>
      <c r="L118">
        <v>29.3962</v>
      </c>
      <c r="M118">
        <v>40.420699999999997</v>
      </c>
      <c r="N118">
        <v>5.3017599999999998</v>
      </c>
      <c r="O118">
        <v>2.1610800000000001</v>
      </c>
      <c r="P118">
        <v>4.0392099999999997</v>
      </c>
      <c r="Q118">
        <v>5.8286499999999997</v>
      </c>
      <c r="R118">
        <v>0.91150500000000001</v>
      </c>
      <c r="S118">
        <v>54.0655</v>
      </c>
      <c r="T118">
        <v>53.429699999999997</v>
      </c>
      <c r="U118">
        <v>37.1004</v>
      </c>
      <c r="V118">
        <v>0.828017</v>
      </c>
      <c r="W118">
        <v>2.1769699999999998</v>
      </c>
      <c r="X118">
        <v>465.95800000000003</v>
      </c>
      <c r="Y118">
        <v>3.5013100000000001</v>
      </c>
      <c r="Z118">
        <v>3.1390199999999999</v>
      </c>
      <c r="AA118">
        <v>3.3704900000000002</v>
      </c>
      <c r="AB118">
        <v>17.115300000000001</v>
      </c>
      <c r="AC118">
        <v>80.380200000000002</v>
      </c>
      <c r="AD118">
        <f t="shared" si="16"/>
        <v>489.39728061660747</v>
      </c>
      <c r="AF118">
        <f t="shared" si="10"/>
        <v>28.705141558080001</v>
      </c>
      <c r="AG118">
        <f t="shared" si="11"/>
        <v>5.2925749999999994</v>
      </c>
      <c r="AH118">
        <f t="shared" si="12"/>
        <v>0.91689249999999989</v>
      </c>
      <c r="AI118">
        <f t="shared" si="13"/>
        <v>162.56269800794996</v>
      </c>
      <c r="AJ118">
        <f t="shared" si="14"/>
        <v>17.744974022166584</v>
      </c>
      <c r="AK118">
        <f t="shared" si="15"/>
        <v>-0.23147000000000029</v>
      </c>
    </row>
    <row r="119" spans="1:37" x14ac:dyDescent="0.25">
      <c r="A119" s="3" t="s">
        <v>137</v>
      </c>
      <c r="B119" s="11" t="s">
        <v>54</v>
      </c>
      <c r="C119" s="8" t="s">
        <v>136</v>
      </c>
      <c r="D119" s="11">
        <v>27.432600000000001</v>
      </c>
      <c r="E119">
        <v>3.7150400000000001</v>
      </c>
      <c r="F119">
        <v>3.1422400000000001</v>
      </c>
      <c r="G119">
        <v>59.15</v>
      </c>
      <c r="H119">
        <v>21.1296</v>
      </c>
      <c r="I119">
        <v>35.310299999999998</v>
      </c>
      <c r="J119">
        <v>17.199400000000001</v>
      </c>
      <c r="K119">
        <v>14.775499999999999</v>
      </c>
      <c r="L119">
        <v>26.936699999999998</v>
      </c>
      <c r="M119">
        <v>40.478099999999998</v>
      </c>
      <c r="N119">
        <v>6.4327199999999998</v>
      </c>
      <c r="O119">
        <v>1.6743600000000001</v>
      </c>
      <c r="P119">
        <v>3.8569499999999999</v>
      </c>
      <c r="Q119">
        <v>5.5792200000000003</v>
      </c>
      <c r="R119">
        <v>0.96438800000000002</v>
      </c>
      <c r="S119">
        <v>63.874499999999998</v>
      </c>
      <c r="T119">
        <v>75.0124</v>
      </c>
      <c r="U119">
        <v>37.118699999999997</v>
      </c>
      <c r="V119">
        <v>1.9390099999999999</v>
      </c>
      <c r="W119">
        <v>2.1709399999999999</v>
      </c>
      <c r="X119">
        <v>223.518</v>
      </c>
      <c r="Y119">
        <v>2.93106</v>
      </c>
      <c r="Z119">
        <v>3.1310199999999999</v>
      </c>
      <c r="AA119">
        <v>2.8817400000000002</v>
      </c>
      <c r="AB119">
        <v>15.7239</v>
      </c>
      <c r="AC119">
        <v>110.307</v>
      </c>
      <c r="AD119">
        <f t="shared" si="16"/>
        <v>223.41247989714049</v>
      </c>
      <c r="AF119">
        <f t="shared" si="10"/>
        <v>17.070259264199997</v>
      </c>
      <c r="AG119">
        <f t="shared" si="11"/>
        <v>6.4256499999999992</v>
      </c>
      <c r="AH119">
        <f t="shared" si="12"/>
        <v>0.97621500000000005</v>
      </c>
      <c r="AI119">
        <f t="shared" si="13"/>
        <v>155.82699530657999</v>
      </c>
      <c r="AJ119">
        <f t="shared" si="14"/>
        <v>9.9977940279071387</v>
      </c>
      <c r="AK119">
        <f t="shared" si="15"/>
        <v>0.24927999999999972</v>
      </c>
    </row>
    <row r="120" spans="1:37" x14ac:dyDescent="0.25">
      <c r="A120" s="3" t="s">
        <v>137</v>
      </c>
      <c r="B120" s="11" t="s">
        <v>125</v>
      </c>
      <c r="C120" s="8" t="s">
        <v>136</v>
      </c>
      <c r="D120" s="11">
        <v>26.8583</v>
      </c>
      <c r="E120">
        <v>3.8495699999999999</v>
      </c>
      <c r="F120">
        <v>3.1258699999999999</v>
      </c>
      <c r="G120">
        <v>60.6006</v>
      </c>
      <c r="H120">
        <v>19.973800000000001</v>
      </c>
      <c r="I120">
        <v>40.641100000000002</v>
      </c>
      <c r="J120">
        <v>17.384499999999999</v>
      </c>
      <c r="K120">
        <v>14.1836</v>
      </c>
      <c r="L120">
        <v>25.573399999999999</v>
      </c>
      <c r="M120">
        <v>40.821100000000001</v>
      </c>
      <c r="N120">
        <v>6.66378</v>
      </c>
      <c r="O120">
        <v>1.76233</v>
      </c>
      <c r="P120">
        <v>3.7827099999999998</v>
      </c>
      <c r="Q120">
        <v>5.9906499999999996</v>
      </c>
      <c r="R120">
        <v>1.0541</v>
      </c>
      <c r="S120">
        <v>68.818700000000007</v>
      </c>
      <c r="T120">
        <v>71.701099999999997</v>
      </c>
      <c r="U120">
        <v>35.193899999999999</v>
      </c>
      <c r="V120">
        <v>2.16628</v>
      </c>
      <c r="W120">
        <v>2.1729599999999998</v>
      </c>
      <c r="X120">
        <v>191.983</v>
      </c>
      <c r="Y120">
        <v>2.5717099999999999</v>
      </c>
      <c r="Z120">
        <v>3.1238199999999998</v>
      </c>
      <c r="AA120">
        <v>2.6242299999999998</v>
      </c>
      <c r="AB120">
        <v>17.032900000000001</v>
      </c>
      <c r="AC120">
        <v>113.94799999999999</v>
      </c>
      <c r="AD120">
        <f t="shared" si="16"/>
        <v>189.26872994240557</v>
      </c>
      <c r="AF120">
        <f t="shared" si="10"/>
        <v>17.247366813719999</v>
      </c>
      <c r="AG120">
        <f t="shared" si="11"/>
        <v>6.6593750000000007</v>
      </c>
      <c r="AH120">
        <f t="shared" si="12"/>
        <v>1.05708</v>
      </c>
      <c r="AI120">
        <f t="shared" si="13"/>
        <v>168.73599667334997</v>
      </c>
      <c r="AJ120">
        <f t="shared" si="14"/>
        <v>8.7840462137766409</v>
      </c>
      <c r="AK120">
        <f t="shared" si="15"/>
        <v>0.49958999999999998</v>
      </c>
    </row>
    <row r="121" spans="1:37" x14ac:dyDescent="0.25">
      <c r="A121" s="3" t="s">
        <v>137</v>
      </c>
      <c r="B121" s="11" t="s">
        <v>49</v>
      </c>
      <c r="C121" s="8" t="s">
        <v>136</v>
      </c>
      <c r="D121" s="11">
        <v>27.259699999999999</v>
      </c>
      <c r="E121">
        <v>3.86876</v>
      </c>
      <c r="F121">
        <v>2.94929</v>
      </c>
      <c r="G121">
        <v>59.9377</v>
      </c>
      <c r="H121">
        <v>20.075399999999998</v>
      </c>
      <c r="I121">
        <v>30.0566</v>
      </c>
      <c r="J121">
        <v>19.658999999999999</v>
      </c>
      <c r="K121">
        <v>15.3088</v>
      </c>
      <c r="L121">
        <v>27.4602</v>
      </c>
      <c r="M121">
        <v>39.3078</v>
      </c>
      <c r="N121">
        <v>6.0065200000000001</v>
      </c>
      <c r="O121">
        <v>1.8262799999999999</v>
      </c>
      <c r="P121">
        <v>3.8421599999999998</v>
      </c>
      <c r="Q121">
        <v>5.9457399999999998</v>
      </c>
      <c r="R121">
        <v>1.0198100000000001</v>
      </c>
      <c r="S121">
        <v>58.918599999999998</v>
      </c>
      <c r="T121">
        <v>65.771199999999993</v>
      </c>
      <c r="U121">
        <v>37.076999999999998</v>
      </c>
      <c r="V121">
        <v>1.609</v>
      </c>
      <c r="W121">
        <v>2.1718600000000001</v>
      </c>
      <c r="X121">
        <v>244.929</v>
      </c>
      <c r="Y121">
        <v>2.3912900000000001</v>
      </c>
      <c r="Z121">
        <v>2.9803199999999999</v>
      </c>
      <c r="AA121">
        <v>2.9117199999999999</v>
      </c>
      <c r="AB121">
        <v>16.188800000000001</v>
      </c>
      <c r="AC121">
        <v>96.427999999999997</v>
      </c>
      <c r="AD121">
        <f t="shared" si="16"/>
        <v>258.4375663462161</v>
      </c>
      <c r="AF121">
        <f t="shared" si="10"/>
        <v>19.291127132159996</v>
      </c>
      <c r="AG121">
        <f t="shared" si="11"/>
        <v>5.9997500000000006</v>
      </c>
      <c r="AH121">
        <f t="shared" si="12"/>
        <v>1.029865</v>
      </c>
      <c r="AI121">
        <f t="shared" si="13"/>
        <v>161.26263155267998</v>
      </c>
      <c r="AJ121">
        <f t="shared" si="14"/>
        <v>11.179527409669875</v>
      </c>
      <c r="AK121">
        <f t="shared" si="15"/>
        <v>6.8599999999999994E-2</v>
      </c>
    </row>
    <row r="122" spans="1:37" x14ac:dyDescent="0.25">
      <c r="A122" s="3" t="s">
        <v>137</v>
      </c>
      <c r="B122" s="11" t="s">
        <v>50</v>
      </c>
      <c r="C122" s="8" t="s">
        <v>136</v>
      </c>
      <c r="D122" s="11">
        <v>25.3157</v>
      </c>
      <c r="E122">
        <v>3.5577200000000002</v>
      </c>
      <c r="F122">
        <v>3.0456699999999999</v>
      </c>
      <c r="G122">
        <v>60.3964</v>
      </c>
      <c r="H122">
        <v>18.8596</v>
      </c>
      <c r="I122">
        <v>35.112200000000001</v>
      </c>
      <c r="J122">
        <v>14.011900000000001</v>
      </c>
      <c r="K122">
        <v>13.0504</v>
      </c>
      <c r="L122">
        <v>25.3626</v>
      </c>
      <c r="M122">
        <v>37.530200000000001</v>
      </c>
      <c r="N122">
        <v>6.15977</v>
      </c>
      <c r="O122">
        <v>1.5837399999999999</v>
      </c>
      <c r="P122">
        <v>3.56114</v>
      </c>
      <c r="Q122">
        <v>5.5311899999999996</v>
      </c>
      <c r="R122">
        <v>0.99001300000000003</v>
      </c>
      <c r="S122">
        <v>58.878</v>
      </c>
      <c r="T122">
        <v>73.298699999999997</v>
      </c>
      <c r="U122">
        <v>36.113</v>
      </c>
      <c r="V122">
        <v>1.9991099999999999</v>
      </c>
      <c r="W122">
        <v>2.1632400000000001</v>
      </c>
      <c r="X122">
        <v>205.93299999999999</v>
      </c>
      <c r="Y122">
        <v>2.5450599999999999</v>
      </c>
      <c r="Z122">
        <v>2.97058</v>
      </c>
      <c r="AA122">
        <v>3.0281400000000001</v>
      </c>
      <c r="AB122">
        <v>16.668399999999998</v>
      </c>
      <c r="AC122">
        <v>108.20399999999999</v>
      </c>
      <c r="AD122">
        <f t="shared" si="16"/>
        <v>179.49812158176493</v>
      </c>
      <c r="AF122">
        <f t="shared" si="10"/>
        <v>14.261223942239997</v>
      </c>
      <c r="AG122">
        <f t="shared" si="11"/>
        <v>6.1199500000000002</v>
      </c>
      <c r="AH122">
        <f t="shared" si="12"/>
        <v>0.98686249999999998</v>
      </c>
      <c r="AI122">
        <f t="shared" si="13"/>
        <v>143.23480018721997</v>
      </c>
      <c r="AJ122">
        <f t="shared" si="14"/>
        <v>8.4708271136069531</v>
      </c>
      <c r="AK122">
        <f t="shared" si="15"/>
        <v>-5.7560000000000056E-2</v>
      </c>
    </row>
    <row r="123" spans="1:37" x14ac:dyDescent="0.25">
      <c r="A123" s="3" t="s">
        <v>137</v>
      </c>
      <c r="B123" s="11" t="s">
        <v>103</v>
      </c>
      <c r="C123" s="8" t="s">
        <v>134</v>
      </c>
      <c r="D123" s="11">
        <v>27.239799999999999</v>
      </c>
      <c r="E123">
        <v>3.5560299999999998</v>
      </c>
      <c r="F123">
        <v>2.8263500000000001</v>
      </c>
      <c r="G123">
        <v>73.481200000000001</v>
      </c>
      <c r="H123">
        <v>19.874199999999998</v>
      </c>
      <c r="I123">
        <v>30.008299999999998</v>
      </c>
      <c r="J123">
        <v>17.255299999999998</v>
      </c>
      <c r="K123">
        <v>15.0166</v>
      </c>
      <c r="L123">
        <v>26.5853</v>
      </c>
      <c r="M123">
        <v>40.431699999999999</v>
      </c>
      <c r="N123">
        <v>6.3604900000000004</v>
      </c>
      <c r="O123">
        <v>1.67672</v>
      </c>
      <c r="P123">
        <v>3.3708399999999998</v>
      </c>
      <c r="Q123">
        <v>5.7081600000000003</v>
      </c>
      <c r="R123">
        <v>1.0222899999999999</v>
      </c>
      <c r="S123">
        <v>121.35599999999999</v>
      </c>
      <c r="T123">
        <v>103.349</v>
      </c>
      <c r="U123">
        <v>37.845199999999998</v>
      </c>
      <c r="V123">
        <v>1.6784399999999999</v>
      </c>
      <c r="W123">
        <v>2.1404800000000002</v>
      </c>
      <c r="X123">
        <v>226.22300000000001</v>
      </c>
      <c r="Y123">
        <v>2.5552800000000002</v>
      </c>
      <c r="Z123">
        <v>2.9628399999999999</v>
      </c>
      <c r="AA123">
        <v>2.7885499999999999</v>
      </c>
      <c r="AB123">
        <v>18.6205</v>
      </c>
      <c r="AC123">
        <v>132.58799999999999</v>
      </c>
      <c r="AD123">
        <f t="shared" si="16"/>
        <v>214.97096527908982</v>
      </c>
      <c r="AF123">
        <f t="shared" si="10"/>
        <v>17.373257150880001</v>
      </c>
      <c r="AG123">
        <f t="shared" si="11"/>
        <v>6.3537749999999997</v>
      </c>
      <c r="AH123">
        <f t="shared" si="12"/>
        <v>1.00786</v>
      </c>
      <c r="AI123">
        <f t="shared" si="13"/>
        <v>159.24552274368</v>
      </c>
      <c r="AJ123">
        <f t="shared" si="14"/>
        <v>9.8443274880685756</v>
      </c>
      <c r="AK123">
        <f t="shared" si="15"/>
        <v>0.17429000000000006</v>
      </c>
    </row>
    <row r="124" spans="1:37" x14ac:dyDescent="0.25">
      <c r="A124" s="3" t="s">
        <v>137</v>
      </c>
      <c r="B124" s="11" t="s">
        <v>95</v>
      </c>
      <c r="C124" s="8" t="s">
        <v>134</v>
      </c>
      <c r="D124" s="11">
        <v>26.421500000000002</v>
      </c>
      <c r="E124">
        <v>4.0006599999999999</v>
      </c>
      <c r="F124">
        <v>2.6807699999999999</v>
      </c>
      <c r="G124">
        <v>64.562899999999999</v>
      </c>
      <c r="H124">
        <v>21.495899999999999</v>
      </c>
      <c r="I124">
        <v>31.5749</v>
      </c>
      <c r="J124">
        <v>21.7315</v>
      </c>
      <c r="K124">
        <v>15.004099999999999</v>
      </c>
      <c r="L124">
        <v>25.6465</v>
      </c>
      <c r="M124">
        <v>38.714799999999997</v>
      </c>
      <c r="N124">
        <v>5.94041</v>
      </c>
      <c r="O124">
        <v>2.0802999999999998</v>
      </c>
      <c r="P124">
        <v>3.8894299999999999</v>
      </c>
      <c r="Q124">
        <v>6.0479700000000003</v>
      </c>
      <c r="R124">
        <v>0.99977099999999997</v>
      </c>
      <c r="S124">
        <v>54.100499999999997</v>
      </c>
      <c r="T124">
        <v>54.293999999999997</v>
      </c>
      <c r="U124">
        <v>39.405999999999999</v>
      </c>
      <c r="V124">
        <v>1.1459299999999999</v>
      </c>
      <c r="W124">
        <v>2.16201</v>
      </c>
      <c r="X124">
        <v>314.2</v>
      </c>
      <c r="Y124">
        <v>2.9238900000000001</v>
      </c>
      <c r="Z124">
        <v>2.8863599999999998</v>
      </c>
      <c r="AA124">
        <v>2.6891600000000002</v>
      </c>
      <c r="AB124">
        <v>17.485399999999998</v>
      </c>
      <c r="AC124">
        <v>85.175899999999999</v>
      </c>
      <c r="AD124">
        <f t="shared" si="16"/>
        <v>311.74019296935148</v>
      </c>
      <c r="AF124">
        <f t="shared" si="10"/>
        <v>21.536990168699997</v>
      </c>
      <c r="AG124">
        <f t="shared" si="11"/>
        <v>5.9276749999999989</v>
      </c>
      <c r="AH124">
        <f t="shared" si="12"/>
        <v>0.99191750000000012</v>
      </c>
      <c r="AI124">
        <f t="shared" si="13"/>
        <v>161.56070477963996</v>
      </c>
      <c r="AJ124">
        <f t="shared" si="14"/>
        <v>13.240728112919024</v>
      </c>
      <c r="AK124">
        <f t="shared" si="15"/>
        <v>0.1971999999999996</v>
      </c>
    </row>
    <row r="125" spans="1:37" x14ac:dyDescent="0.25">
      <c r="A125" s="3" t="s">
        <v>137</v>
      </c>
      <c r="B125" s="11" t="s">
        <v>35</v>
      </c>
      <c r="C125" s="8" t="s">
        <v>136</v>
      </c>
      <c r="D125" s="11">
        <v>29.884399999999999</v>
      </c>
      <c r="E125">
        <v>4.1135799999999998</v>
      </c>
      <c r="F125">
        <v>2.7490600000000001</v>
      </c>
      <c r="G125">
        <v>58.322699999999998</v>
      </c>
      <c r="H125">
        <v>18.829899999999999</v>
      </c>
      <c r="I125">
        <v>37.635300000000001</v>
      </c>
      <c r="J125">
        <v>22.228000000000002</v>
      </c>
      <c r="K125">
        <v>16.676100000000002</v>
      </c>
      <c r="L125">
        <v>31.2974</v>
      </c>
      <c r="M125">
        <v>41.700400000000002</v>
      </c>
      <c r="N125">
        <v>6.2542200000000001</v>
      </c>
      <c r="O125">
        <v>1.9156200000000001</v>
      </c>
      <c r="P125">
        <v>4.2996400000000001</v>
      </c>
      <c r="Q125">
        <v>6.0796000000000001</v>
      </c>
      <c r="R125">
        <v>1.0324500000000001</v>
      </c>
      <c r="S125">
        <v>54.652900000000002</v>
      </c>
      <c r="T125">
        <v>54.779699999999998</v>
      </c>
      <c r="U125">
        <v>37.967599999999997</v>
      </c>
      <c r="V125">
        <v>1.2664500000000001</v>
      </c>
      <c r="W125">
        <v>2.16967</v>
      </c>
      <c r="X125">
        <v>289.24700000000001</v>
      </c>
      <c r="Y125">
        <v>3.0377800000000001</v>
      </c>
      <c r="Z125">
        <v>2.8463500000000002</v>
      </c>
      <c r="AA125">
        <v>2.6716700000000002</v>
      </c>
      <c r="AB125">
        <v>14.984</v>
      </c>
      <c r="AC125">
        <v>92.591999999999999</v>
      </c>
      <c r="AD125">
        <f t="shared" si="16"/>
        <v>283.57310267536502</v>
      </c>
      <c r="AF125">
        <f t="shared" si="10"/>
        <v>22.042098770580001</v>
      </c>
      <c r="AG125">
        <f t="shared" si="11"/>
        <v>6.2560750000000001</v>
      </c>
      <c r="AH125">
        <f t="shared" si="12"/>
        <v>1.0409950000000001</v>
      </c>
      <c r="AI125">
        <f t="shared" si="13"/>
        <v>174.93000876959999</v>
      </c>
      <c r="AJ125">
        <f t="shared" si="14"/>
        <v>11.99119505415641</v>
      </c>
      <c r="AK125">
        <f t="shared" si="15"/>
        <v>0.17467999999999995</v>
      </c>
    </row>
    <row r="126" spans="1:37" x14ac:dyDescent="0.25">
      <c r="A126" s="3" t="s">
        <v>137</v>
      </c>
      <c r="B126" s="11" t="s">
        <v>53</v>
      </c>
      <c r="C126" s="8" t="s">
        <v>136</v>
      </c>
      <c r="D126" s="11">
        <v>28.140999999999998</v>
      </c>
      <c r="E126">
        <v>4.1372499999999999</v>
      </c>
      <c r="F126">
        <v>2.8682400000000001</v>
      </c>
      <c r="G126">
        <v>57.726100000000002</v>
      </c>
      <c r="H126">
        <v>18.815300000000001</v>
      </c>
      <c r="I126">
        <v>33.702100000000002</v>
      </c>
      <c r="J126">
        <v>22.277100000000001</v>
      </c>
      <c r="K126">
        <v>15.1816</v>
      </c>
      <c r="L126">
        <v>28.335599999999999</v>
      </c>
      <c r="M126">
        <v>41.132399999999997</v>
      </c>
      <c r="N126">
        <v>6.4954000000000001</v>
      </c>
      <c r="O126">
        <v>2.0964200000000002</v>
      </c>
      <c r="P126">
        <v>4.11869</v>
      </c>
      <c r="Q126">
        <v>6.22105</v>
      </c>
      <c r="R126">
        <v>1.03424</v>
      </c>
      <c r="S126">
        <v>60.870899999999999</v>
      </c>
      <c r="T126">
        <v>66.125100000000003</v>
      </c>
      <c r="U126">
        <v>37.9621</v>
      </c>
      <c r="V126">
        <v>1.4412199999999999</v>
      </c>
      <c r="W126">
        <v>2.1703899999999998</v>
      </c>
      <c r="X126">
        <v>277.733</v>
      </c>
      <c r="Y126">
        <v>1.90818</v>
      </c>
      <c r="Z126">
        <v>2.8315600000000001</v>
      </c>
      <c r="AA126">
        <v>2.5686599999999999</v>
      </c>
      <c r="AB126">
        <v>14.8987</v>
      </c>
      <c r="AC126">
        <v>99.833500000000001</v>
      </c>
      <c r="AD126">
        <f t="shared" si="16"/>
        <v>273.22436896615852</v>
      </c>
      <c r="AF126">
        <f t="shared" si="10"/>
        <v>21.960636811680001</v>
      </c>
      <c r="AG126">
        <f t="shared" si="11"/>
        <v>6.4876999999999994</v>
      </c>
      <c r="AH126">
        <f t="shared" si="12"/>
        <v>1.0311574999999999</v>
      </c>
      <c r="AI126">
        <f t="shared" si="13"/>
        <v>176.56183474379998</v>
      </c>
      <c r="AJ126">
        <f t="shared" si="14"/>
        <v>11.896623154953078</v>
      </c>
      <c r="AK126">
        <f t="shared" si="15"/>
        <v>0.26290000000000013</v>
      </c>
    </row>
    <row r="127" spans="1:37" x14ac:dyDescent="0.25">
      <c r="A127" s="3" t="s">
        <v>137</v>
      </c>
      <c r="B127" s="11" t="s">
        <v>120</v>
      </c>
      <c r="C127" s="8" t="s">
        <v>134</v>
      </c>
      <c r="D127" s="11">
        <v>29.3185</v>
      </c>
      <c r="E127">
        <v>4.4575800000000001</v>
      </c>
      <c r="F127">
        <v>2.0503999999999998</v>
      </c>
      <c r="G127">
        <v>65.448300000000003</v>
      </c>
      <c r="H127">
        <v>20.7394</v>
      </c>
      <c r="I127">
        <v>33.192399999999999</v>
      </c>
      <c r="J127">
        <v>26.605799999999999</v>
      </c>
      <c r="K127">
        <v>16.4344</v>
      </c>
      <c r="L127">
        <v>29.308499999999999</v>
      </c>
      <c r="M127">
        <v>42.215200000000003</v>
      </c>
      <c r="N127">
        <v>6.4299600000000003</v>
      </c>
      <c r="O127">
        <v>2.2849699999999999</v>
      </c>
      <c r="P127">
        <v>4.5847600000000002</v>
      </c>
      <c r="Q127">
        <v>6.4608999999999996</v>
      </c>
      <c r="R127">
        <v>1.0387299999999999</v>
      </c>
      <c r="S127">
        <v>70.561800000000005</v>
      </c>
      <c r="T127">
        <v>67.334599999999995</v>
      </c>
      <c r="U127">
        <v>35.8568</v>
      </c>
      <c r="V127">
        <v>0.40713899999999997</v>
      </c>
      <c r="W127">
        <v>2.15741</v>
      </c>
      <c r="X127">
        <v>304.98</v>
      </c>
      <c r="Y127">
        <v>1.23221</v>
      </c>
      <c r="Z127">
        <v>2.8262200000000002</v>
      </c>
      <c r="AA127">
        <v>2.6448200000000002</v>
      </c>
      <c r="AB127">
        <v>17.4099</v>
      </c>
      <c r="AC127">
        <v>99.737700000000004</v>
      </c>
      <c r="AD127">
        <f t="shared" si="16"/>
        <v>308.15526499649701</v>
      </c>
      <c r="AF127">
        <f t="shared" si="10"/>
        <v>25.91095656792</v>
      </c>
      <c r="AG127">
        <f t="shared" si="11"/>
        <v>6.4452000000000007</v>
      </c>
      <c r="AH127">
        <f t="shared" si="12"/>
        <v>1.0439824999999998</v>
      </c>
      <c r="AI127">
        <f t="shared" si="13"/>
        <v>188.19624811919999</v>
      </c>
      <c r="AJ127">
        <f t="shared" si="14"/>
        <v>12.736932669758474</v>
      </c>
      <c r="AK127">
        <f t="shared" si="15"/>
        <v>0.18140000000000001</v>
      </c>
    </row>
    <row r="128" spans="1:37" x14ac:dyDescent="0.25">
      <c r="A128" s="3" t="s">
        <v>137</v>
      </c>
      <c r="B128" s="11" t="s">
        <v>113</v>
      </c>
      <c r="C128" s="8" t="s">
        <v>134</v>
      </c>
      <c r="D128" s="11">
        <v>29.0031</v>
      </c>
      <c r="E128">
        <v>3.9645800000000002</v>
      </c>
      <c r="F128">
        <v>2.79853</v>
      </c>
      <c r="G128">
        <v>61.987699999999997</v>
      </c>
      <c r="H128">
        <v>19.037700000000001</v>
      </c>
      <c r="I128">
        <v>25.7011</v>
      </c>
      <c r="J128">
        <v>21.5566</v>
      </c>
      <c r="K128">
        <v>15.916600000000001</v>
      </c>
      <c r="L128">
        <v>28.502700000000001</v>
      </c>
      <c r="M128">
        <v>42.4754</v>
      </c>
      <c r="N128">
        <v>6.63246</v>
      </c>
      <c r="O128">
        <v>1.9618800000000001</v>
      </c>
      <c r="P128">
        <v>3.9129399999999999</v>
      </c>
      <c r="Q128">
        <v>5.9856499999999997</v>
      </c>
      <c r="R128">
        <v>1.00231</v>
      </c>
      <c r="S128">
        <v>58.931899999999999</v>
      </c>
      <c r="T128">
        <v>54.359000000000002</v>
      </c>
      <c r="U128">
        <v>33.794899999999998</v>
      </c>
      <c r="V128">
        <v>1.5471900000000001</v>
      </c>
      <c r="W128">
        <v>2.1583800000000002</v>
      </c>
      <c r="X128">
        <v>235.745</v>
      </c>
      <c r="Y128">
        <v>2.4932099999999999</v>
      </c>
      <c r="Z128">
        <v>2.8026900000000001</v>
      </c>
      <c r="AA128">
        <v>2.7001900000000001</v>
      </c>
      <c r="AB128">
        <v>18.643899999999999</v>
      </c>
      <c r="AC128">
        <v>80.231099999999998</v>
      </c>
      <c r="AD128">
        <f t="shared" si="16"/>
        <v>236.52804060798888</v>
      </c>
      <c r="AF128">
        <f t="shared" si="10"/>
        <v>21.546256853519999</v>
      </c>
      <c r="AG128">
        <f t="shared" si="11"/>
        <v>6.6396999999999995</v>
      </c>
      <c r="AH128">
        <f t="shared" si="12"/>
        <v>1.0059425</v>
      </c>
      <c r="AI128">
        <f t="shared" si="13"/>
        <v>175.42758582689999</v>
      </c>
      <c r="AJ128">
        <f t="shared" si="14"/>
        <v>10.218863561284481</v>
      </c>
      <c r="AK128">
        <f t="shared" si="15"/>
        <v>0.10250000000000004</v>
      </c>
    </row>
    <row r="129" spans="1:37" x14ac:dyDescent="0.25">
      <c r="A129" s="3" t="s">
        <v>137</v>
      </c>
      <c r="B129" s="11" t="s">
        <v>74</v>
      </c>
      <c r="C129" s="8" t="s">
        <v>134</v>
      </c>
      <c r="D129" s="11">
        <v>29.439800000000002</v>
      </c>
      <c r="E129">
        <v>3.7555100000000001</v>
      </c>
      <c r="F129">
        <v>2.7673000000000001</v>
      </c>
      <c r="G129">
        <v>66.733400000000003</v>
      </c>
      <c r="H129">
        <v>20.680299999999999</v>
      </c>
      <c r="I129">
        <v>30.626100000000001</v>
      </c>
      <c r="J129">
        <v>24.4818</v>
      </c>
      <c r="K129">
        <v>16.4864</v>
      </c>
      <c r="L129">
        <v>27.802800000000001</v>
      </c>
      <c r="M129">
        <v>44.201700000000002</v>
      </c>
      <c r="N129">
        <v>6.9383600000000003</v>
      </c>
      <c r="O129">
        <v>2.0547399999999998</v>
      </c>
      <c r="P129">
        <v>3.7330399999999999</v>
      </c>
      <c r="Q129">
        <v>5.4998300000000002</v>
      </c>
      <c r="R129">
        <v>0.86073500000000003</v>
      </c>
      <c r="S129">
        <v>78.069999999999993</v>
      </c>
      <c r="T129">
        <v>84.014899999999997</v>
      </c>
      <c r="U129">
        <v>37.396000000000001</v>
      </c>
      <c r="V129">
        <v>1.1331800000000001</v>
      </c>
      <c r="W129">
        <v>2.16574</v>
      </c>
      <c r="X129">
        <v>321.62599999999998</v>
      </c>
      <c r="Y129">
        <v>1.7314499999999999</v>
      </c>
      <c r="Z129">
        <v>2.7889499999999998</v>
      </c>
      <c r="AA129">
        <v>2.7743699999999998</v>
      </c>
      <c r="AB129">
        <v>19.536899999999999</v>
      </c>
      <c r="AC129">
        <v>118.785</v>
      </c>
      <c r="AD129">
        <f t="shared" si="16"/>
        <v>332.00797969238585</v>
      </c>
      <c r="AF129">
        <f t="shared" si="10"/>
        <v>23.373933219839994</v>
      </c>
      <c r="AG129">
        <f t="shared" si="11"/>
        <v>6.9288250000000007</v>
      </c>
      <c r="AH129">
        <f t="shared" si="12"/>
        <v>0.86127250000000011</v>
      </c>
      <c r="AI129">
        <f t="shared" si="13"/>
        <v>167.74026664059002</v>
      </c>
      <c r="AJ129">
        <f t="shared" si="14"/>
        <v>13.840587210926367</v>
      </c>
      <c r="AK129">
        <f t="shared" si="15"/>
        <v>1.4580000000000037E-2</v>
      </c>
    </row>
    <row r="130" spans="1:37" x14ac:dyDescent="0.25">
      <c r="A130" s="3" t="s">
        <v>137</v>
      </c>
      <c r="B130" s="11" t="s">
        <v>94</v>
      </c>
      <c r="C130" s="8" t="s">
        <v>134</v>
      </c>
      <c r="D130" s="11">
        <v>22.0335</v>
      </c>
      <c r="E130">
        <v>3.2707000000000002</v>
      </c>
      <c r="F130">
        <v>2.6372599999999999</v>
      </c>
      <c r="G130">
        <v>68.298599999999993</v>
      </c>
      <c r="H130">
        <v>19.602799999999998</v>
      </c>
      <c r="I130">
        <v>32.769100000000002</v>
      </c>
      <c r="J130">
        <v>13.6836</v>
      </c>
      <c r="K130">
        <v>11.6968</v>
      </c>
      <c r="L130">
        <v>20.677399999999999</v>
      </c>
      <c r="M130">
        <v>33.999699999999997</v>
      </c>
      <c r="N130">
        <v>5.6477399999999998</v>
      </c>
      <c r="O130">
        <v>1.73241</v>
      </c>
      <c r="P130">
        <v>3.2990900000000001</v>
      </c>
      <c r="Q130">
        <v>4.8542699999999996</v>
      </c>
      <c r="R130">
        <v>0.80097499999999999</v>
      </c>
      <c r="S130">
        <v>62.264499999999998</v>
      </c>
      <c r="T130">
        <v>61.907899999999998</v>
      </c>
      <c r="U130">
        <v>40.189</v>
      </c>
      <c r="V130">
        <v>1.04816</v>
      </c>
      <c r="W130">
        <v>2.1669</v>
      </c>
      <c r="X130">
        <v>356.26600000000002</v>
      </c>
      <c r="Y130">
        <v>2.20194</v>
      </c>
      <c r="Z130">
        <v>2.7832300000000001</v>
      </c>
      <c r="AA130">
        <v>2.5721799999999999</v>
      </c>
      <c r="AB130">
        <v>17.349399999999999</v>
      </c>
      <c r="AC130">
        <v>93.676299999999998</v>
      </c>
      <c r="AE130">
        <f>W130*J130*U130/(N130*R130)</f>
        <v>263.42244935148005</v>
      </c>
      <c r="AF130">
        <f t="shared" si="10"/>
        <v>13.981920768719998</v>
      </c>
      <c r="AG130">
        <f t="shared" si="11"/>
        <v>5.5757249999999994</v>
      </c>
      <c r="AH130">
        <f t="shared" si="12"/>
        <v>0.78046499999999996</v>
      </c>
      <c r="AI130">
        <f t="shared" si="13"/>
        <v>113.88016936610998</v>
      </c>
      <c r="AJ130">
        <f t="shared" si="14"/>
        <v>11.893059400991987</v>
      </c>
      <c r="AK130">
        <f t="shared" si="15"/>
        <v>0.21105000000000018</v>
      </c>
    </row>
    <row r="131" spans="1:37" x14ac:dyDescent="0.25">
      <c r="A131" s="3" t="s">
        <v>137</v>
      </c>
      <c r="B131" s="11" t="s">
        <v>111</v>
      </c>
      <c r="C131" s="8" t="s">
        <v>134</v>
      </c>
      <c r="D131" s="11">
        <v>25.462599999999998</v>
      </c>
      <c r="E131">
        <v>3.57422</v>
      </c>
      <c r="F131">
        <v>2.8126199999999999</v>
      </c>
      <c r="G131">
        <v>70.968699999999998</v>
      </c>
      <c r="H131">
        <v>20.643999999999998</v>
      </c>
      <c r="I131">
        <v>29.217199999999998</v>
      </c>
      <c r="J131">
        <v>22.2728</v>
      </c>
      <c r="K131">
        <v>15.724399999999999</v>
      </c>
      <c r="L131">
        <v>24.1904</v>
      </c>
      <c r="M131">
        <v>36.470999999999997</v>
      </c>
      <c r="N131">
        <v>5.1914499999999997</v>
      </c>
      <c r="O131">
        <v>2.02677</v>
      </c>
      <c r="P131">
        <v>3.5679699999999999</v>
      </c>
      <c r="Q131">
        <v>5.1179699999999997</v>
      </c>
      <c r="R131">
        <v>0.77397800000000005</v>
      </c>
      <c r="S131">
        <v>54.646599999999999</v>
      </c>
      <c r="T131">
        <v>60.081299999999999</v>
      </c>
      <c r="U131">
        <v>38.674300000000002</v>
      </c>
      <c r="V131">
        <v>0.46208399999999999</v>
      </c>
      <c r="W131">
        <v>2.2067299999999999</v>
      </c>
      <c r="X131">
        <v>476.53699999999998</v>
      </c>
      <c r="Y131">
        <v>1.4514</v>
      </c>
      <c r="Z131">
        <v>2.7611400000000001</v>
      </c>
      <c r="AA131">
        <v>2.84856</v>
      </c>
      <c r="AB131">
        <v>17.309999999999999</v>
      </c>
      <c r="AC131">
        <v>89.395499999999998</v>
      </c>
      <c r="AD131">
        <f>W131*J131*U131/(N131*R131)</f>
        <v>473.07411594756729</v>
      </c>
      <c r="AF131">
        <f t="shared" si="10"/>
        <v>21.990122109719994</v>
      </c>
      <c r="AG131">
        <f t="shared" si="11"/>
        <v>5.1866499999999993</v>
      </c>
      <c r="AH131">
        <f t="shared" si="12"/>
        <v>0.77279999999999993</v>
      </c>
      <c r="AI131">
        <f t="shared" si="13"/>
        <v>128.79366387029995</v>
      </c>
      <c r="AJ131">
        <f t="shared" si="14"/>
        <v>17.844804665774316</v>
      </c>
      <c r="AK131">
        <f t="shared" si="15"/>
        <v>-8.7419999999999831E-2</v>
      </c>
    </row>
    <row r="132" spans="1:37" x14ac:dyDescent="0.25">
      <c r="A132" s="3" t="s">
        <v>137</v>
      </c>
      <c r="B132" s="11" t="s">
        <v>44</v>
      </c>
      <c r="C132" s="8" t="s">
        <v>136</v>
      </c>
      <c r="D132" s="11">
        <v>28.135400000000001</v>
      </c>
      <c r="E132">
        <v>3.9417599999999999</v>
      </c>
      <c r="F132">
        <v>2.5984099999999999</v>
      </c>
      <c r="G132">
        <v>61.488399999999999</v>
      </c>
      <c r="H132">
        <v>19.180299999999999</v>
      </c>
      <c r="I132">
        <v>33.475200000000001</v>
      </c>
      <c r="J132">
        <v>20.076699999999999</v>
      </c>
      <c r="K132">
        <v>15.4701</v>
      </c>
      <c r="L132">
        <v>27.679200000000002</v>
      </c>
      <c r="M132">
        <v>41.1494</v>
      </c>
      <c r="N132">
        <v>6.4285399999999999</v>
      </c>
      <c r="O132">
        <v>1.92361</v>
      </c>
      <c r="P132">
        <v>3.97872</v>
      </c>
      <c r="Q132">
        <v>5.9039000000000001</v>
      </c>
      <c r="R132">
        <v>1.00071</v>
      </c>
      <c r="S132">
        <v>66.959199999999996</v>
      </c>
      <c r="T132">
        <v>67.455200000000005</v>
      </c>
      <c r="U132">
        <v>35.055799999999998</v>
      </c>
      <c r="V132">
        <v>1.3047599999999999</v>
      </c>
      <c r="W132">
        <v>2.2334499999999999</v>
      </c>
      <c r="X132">
        <v>261.87700000000001</v>
      </c>
      <c r="Y132">
        <v>2.3335300000000001</v>
      </c>
      <c r="Z132">
        <v>2.7589399999999999</v>
      </c>
      <c r="AA132">
        <v>2.4117999999999999</v>
      </c>
      <c r="AB132">
        <v>17.346399999999999</v>
      </c>
      <c r="AC132">
        <v>100.19199999999999</v>
      </c>
      <c r="AD132">
        <f>W132*J132*U132/(N132*R132)</f>
        <v>244.34747537381517</v>
      </c>
      <c r="AF132">
        <f t="shared" si="10"/>
        <v>20.53332295209</v>
      </c>
      <c r="AG132">
        <f t="shared" si="11"/>
        <v>6.4198249999999994</v>
      </c>
      <c r="AH132">
        <f t="shared" si="12"/>
        <v>0.99507250000000003</v>
      </c>
      <c r="AI132">
        <f t="shared" si="13"/>
        <v>167.62994043539999</v>
      </c>
      <c r="AJ132">
        <f t="shared" si="14"/>
        <v>10.653190542884166</v>
      </c>
      <c r="AK132">
        <f t="shared" si="15"/>
        <v>0.34714</v>
      </c>
    </row>
    <row r="133" spans="1:37" x14ac:dyDescent="0.25">
      <c r="A133" s="3" t="s">
        <v>137</v>
      </c>
      <c r="B133" s="11" t="s">
        <v>82</v>
      </c>
      <c r="C133" s="8" t="s">
        <v>134</v>
      </c>
      <c r="D133" s="11">
        <v>28.104600000000001</v>
      </c>
      <c r="E133">
        <v>4.2851999999999997</v>
      </c>
      <c r="F133">
        <v>2.6616599999999999</v>
      </c>
      <c r="G133">
        <v>72.345299999999995</v>
      </c>
      <c r="H133">
        <v>21.694199999999999</v>
      </c>
      <c r="I133">
        <v>28.4924</v>
      </c>
      <c r="J133">
        <v>26.321999999999999</v>
      </c>
      <c r="K133">
        <v>15.791700000000001</v>
      </c>
      <c r="L133">
        <v>28.398299999999999</v>
      </c>
      <c r="M133">
        <v>40.184399999999997</v>
      </c>
      <c r="N133">
        <v>6.1063799999999997</v>
      </c>
      <c r="O133">
        <v>2.3816899999999999</v>
      </c>
      <c r="P133">
        <v>4.1035399999999997</v>
      </c>
      <c r="Q133">
        <v>6.3993099999999998</v>
      </c>
      <c r="R133">
        <v>1.0161</v>
      </c>
      <c r="S133">
        <v>82.638900000000007</v>
      </c>
      <c r="T133">
        <v>77.706100000000006</v>
      </c>
      <c r="U133">
        <v>37.686</v>
      </c>
      <c r="V133">
        <v>0.97323000000000004</v>
      </c>
      <c r="W133">
        <v>2.1665899999999998</v>
      </c>
      <c r="X133">
        <v>357.029</v>
      </c>
      <c r="Y133">
        <v>2.1237499999999998</v>
      </c>
      <c r="Z133">
        <v>2.7424300000000001</v>
      </c>
      <c r="AA133">
        <v>2.6131700000000002</v>
      </c>
      <c r="AB133">
        <v>19.189299999999999</v>
      </c>
      <c r="AC133">
        <v>107.655</v>
      </c>
      <c r="AD133">
        <f>W133*J133*U133/(N133*R133)</f>
        <v>346.38205509571861</v>
      </c>
      <c r="AF133">
        <f t="shared" si="10"/>
        <v>25.95154444137</v>
      </c>
      <c r="AG133">
        <f t="shared" si="11"/>
        <v>6.0981749999999995</v>
      </c>
      <c r="AH133">
        <f t="shared" si="12"/>
        <v>1.004405</v>
      </c>
      <c r="AI133">
        <f t="shared" si="13"/>
        <v>177.43517860715997</v>
      </c>
      <c r="AJ133">
        <f t="shared" si="14"/>
        <v>14.222414184572303</v>
      </c>
      <c r="AK133">
        <f t="shared" si="15"/>
        <v>0.12925999999999993</v>
      </c>
    </row>
    <row r="134" spans="1:37" x14ac:dyDescent="0.25">
      <c r="A134" s="3" t="s">
        <v>137</v>
      </c>
      <c r="B134" s="11" t="s">
        <v>86</v>
      </c>
      <c r="C134" s="8" t="s">
        <v>134</v>
      </c>
      <c r="D134" s="11">
        <v>24.314900000000002</v>
      </c>
      <c r="E134">
        <v>3.3454799999999998</v>
      </c>
      <c r="F134">
        <v>2.6140400000000001</v>
      </c>
      <c r="G134">
        <v>64.689899999999994</v>
      </c>
      <c r="H134">
        <v>19.743300000000001</v>
      </c>
      <c r="I134">
        <v>32.337000000000003</v>
      </c>
      <c r="J134">
        <v>15.2629</v>
      </c>
      <c r="K134">
        <v>13.432499999999999</v>
      </c>
      <c r="L134">
        <v>21.779699999999998</v>
      </c>
      <c r="M134">
        <v>37.465600000000002</v>
      </c>
      <c r="N134">
        <v>6.0276800000000001</v>
      </c>
      <c r="O134">
        <v>1.67388</v>
      </c>
      <c r="P134">
        <v>3.1831399999999999</v>
      </c>
      <c r="Q134">
        <v>5.13537</v>
      </c>
      <c r="R134">
        <v>0.86782899999999996</v>
      </c>
      <c r="S134">
        <v>48.434199999999997</v>
      </c>
      <c r="T134">
        <v>45.931600000000003</v>
      </c>
      <c r="U134">
        <v>35.531999999999996</v>
      </c>
      <c r="V134">
        <v>1.18283</v>
      </c>
      <c r="W134">
        <v>2.1700400000000002</v>
      </c>
      <c r="X134">
        <v>297.42899999999997</v>
      </c>
      <c r="Y134">
        <v>2.6177199999999998</v>
      </c>
      <c r="Z134">
        <v>2.7124100000000002</v>
      </c>
      <c r="AA134">
        <v>2.6246499999999999</v>
      </c>
      <c r="AB134">
        <v>17.0901</v>
      </c>
      <c r="AC134">
        <v>77.646900000000002</v>
      </c>
      <c r="AE134">
        <f>W134*J134*U134/(N134*R134)</f>
        <v>224.97802734081108</v>
      </c>
      <c r="AF134">
        <f t="shared" si="10"/>
        <v>15.514231238999997</v>
      </c>
      <c r="AG134">
        <f t="shared" si="11"/>
        <v>6.0082750000000011</v>
      </c>
      <c r="AH134">
        <f t="shared" si="12"/>
        <v>0.86537249999999999</v>
      </c>
      <c r="AI134">
        <f t="shared" si="13"/>
        <v>132.75580560768</v>
      </c>
      <c r="AJ134">
        <f t="shared" si="14"/>
        <v>10.01642647310261</v>
      </c>
      <c r="AK134">
        <f t="shared" si="15"/>
        <v>8.7760000000000282E-2</v>
      </c>
    </row>
    <row r="135" spans="1:37" x14ac:dyDescent="0.25">
      <c r="A135" s="3" t="s">
        <v>137</v>
      </c>
      <c r="B135" s="11" t="s">
        <v>84</v>
      </c>
      <c r="C135" s="8" t="s">
        <v>134</v>
      </c>
      <c r="D135" s="11">
        <v>25.381399999999999</v>
      </c>
      <c r="E135">
        <v>3.7441499999999999</v>
      </c>
      <c r="F135">
        <v>2.6591300000000002</v>
      </c>
      <c r="G135">
        <v>65.544399999999996</v>
      </c>
      <c r="H135">
        <v>19.2271</v>
      </c>
      <c r="I135">
        <v>35.353499999999997</v>
      </c>
      <c r="J135">
        <v>18.823599999999999</v>
      </c>
      <c r="K135">
        <v>14.0999</v>
      </c>
      <c r="L135">
        <v>26.405100000000001</v>
      </c>
      <c r="M135">
        <v>35.808199999999999</v>
      </c>
      <c r="N135">
        <v>5.4725900000000003</v>
      </c>
      <c r="O135">
        <v>1.85751</v>
      </c>
      <c r="P135">
        <v>3.8290999999999999</v>
      </c>
      <c r="Q135">
        <v>5.5570399999999998</v>
      </c>
      <c r="R135">
        <v>0.91784699999999997</v>
      </c>
      <c r="S135">
        <v>101.93</v>
      </c>
      <c r="T135">
        <v>100.346</v>
      </c>
      <c r="U135">
        <v>35.533999999999999</v>
      </c>
      <c r="V135">
        <v>1.1450100000000001</v>
      </c>
      <c r="W135">
        <v>2.17896</v>
      </c>
      <c r="X135">
        <v>296.27300000000002</v>
      </c>
      <c r="Y135">
        <v>2.58182</v>
      </c>
      <c r="Z135">
        <v>2.7101600000000001</v>
      </c>
      <c r="AA135">
        <v>2.62988</v>
      </c>
      <c r="AB135">
        <v>17.9587</v>
      </c>
      <c r="AC135">
        <v>137.369</v>
      </c>
      <c r="AD135">
        <f t="shared" ref="AD135:AD166" si="17">W135*J135*U135/(N135*R135)</f>
        <v>290.15685552191792</v>
      </c>
      <c r="AF135">
        <f t="shared" si="10"/>
        <v>18.071586621809999</v>
      </c>
      <c r="AG135">
        <f t="shared" si="11"/>
        <v>5.4270750000000003</v>
      </c>
      <c r="AH135">
        <f t="shared" si="12"/>
        <v>0.92488249999999994</v>
      </c>
      <c r="AI135">
        <f t="shared" si="13"/>
        <v>137.30144381231997</v>
      </c>
      <c r="AJ135">
        <f t="shared" si="14"/>
        <v>12.30152346987555</v>
      </c>
      <c r="AK135">
        <f t="shared" si="15"/>
        <v>8.0280000000000129E-2</v>
      </c>
    </row>
    <row r="136" spans="1:37" x14ac:dyDescent="0.25">
      <c r="A136" s="3" t="s">
        <v>137</v>
      </c>
      <c r="B136" s="11" t="s">
        <v>118</v>
      </c>
      <c r="C136" s="8" t="s">
        <v>134</v>
      </c>
      <c r="D136" s="11">
        <v>28.192900000000002</v>
      </c>
      <c r="E136">
        <v>3.64906</v>
      </c>
      <c r="F136">
        <v>2.4418000000000002</v>
      </c>
      <c r="G136">
        <v>70.642499999999998</v>
      </c>
      <c r="H136">
        <v>20.4452</v>
      </c>
      <c r="I136">
        <v>36.101500000000001</v>
      </c>
      <c r="J136">
        <v>22.1492</v>
      </c>
      <c r="K136">
        <v>16.545400000000001</v>
      </c>
      <c r="L136">
        <v>26.8215</v>
      </c>
      <c r="M136">
        <v>41.109499999999997</v>
      </c>
      <c r="N136">
        <v>6.1550500000000001</v>
      </c>
      <c r="O136">
        <v>1.92096</v>
      </c>
      <c r="P136">
        <v>3.7045499999999998</v>
      </c>
      <c r="Q136">
        <v>5.3019400000000001</v>
      </c>
      <c r="R136">
        <v>0.84706300000000001</v>
      </c>
      <c r="S136">
        <v>62.502899999999997</v>
      </c>
      <c r="T136">
        <v>65.599900000000005</v>
      </c>
      <c r="U136">
        <v>35.694800000000001</v>
      </c>
      <c r="V136">
        <v>0.62617699999999998</v>
      </c>
      <c r="W136">
        <v>2.17394</v>
      </c>
      <c r="X136">
        <v>357.40300000000002</v>
      </c>
      <c r="Y136">
        <v>2.1840799999999998</v>
      </c>
      <c r="Z136">
        <v>2.6631300000000002</v>
      </c>
      <c r="AA136">
        <v>2.5866600000000002</v>
      </c>
      <c r="AB136">
        <v>18.521699999999999</v>
      </c>
      <c r="AC136">
        <v>101.235</v>
      </c>
      <c r="AD136">
        <f t="shared" si="17"/>
        <v>329.65772249901084</v>
      </c>
      <c r="AF136">
        <f t="shared" si="10"/>
        <v>21.93030559296</v>
      </c>
      <c r="AG136">
        <f t="shared" si="11"/>
        <v>6.1410249999999991</v>
      </c>
      <c r="AH136">
        <f t="shared" si="12"/>
        <v>0.84524500000000002</v>
      </c>
      <c r="AI136">
        <f t="shared" si="13"/>
        <v>150.39247067669999</v>
      </c>
      <c r="AJ136">
        <f t="shared" si="14"/>
        <v>13.4021960180735</v>
      </c>
      <c r="AK136">
        <f t="shared" si="15"/>
        <v>7.6470000000000038E-2</v>
      </c>
    </row>
    <row r="137" spans="1:37" x14ac:dyDescent="0.25">
      <c r="A137" s="3" t="s">
        <v>137</v>
      </c>
      <c r="B137" s="11" t="s">
        <v>58</v>
      </c>
      <c r="C137" s="8" t="s">
        <v>136</v>
      </c>
      <c r="D137" s="11">
        <v>29.479700000000001</v>
      </c>
      <c r="E137">
        <v>3.7620800000000001</v>
      </c>
      <c r="F137">
        <v>2.4783499999999998</v>
      </c>
      <c r="G137">
        <v>62.643500000000003</v>
      </c>
      <c r="H137">
        <v>24.629100000000001</v>
      </c>
      <c r="I137">
        <v>31.008800000000001</v>
      </c>
      <c r="J137">
        <v>21.818899999999999</v>
      </c>
      <c r="K137">
        <v>17.3141</v>
      </c>
      <c r="L137">
        <v>29.1128</v>
      </c>
      <c r="M137">
        <v>41.720199999999998</v>
      </c>
      <c r="N137">
        <v>6.1044299999999998</v>
      </c>
      <c r="O137">
        <v>1.83504</v>
      </c>
      <c r="P137">
        <v>3.8186200000000001</v>
      </c>
      <c r="Q137">
        <v>5.61029</v>
      </c>
      <c r="R137">
        <v>0.948546</v>
      </c>
      <c r="S137">
        <v>63.144100000000002</v>
      </c>
      <c r="T137">
        <v>75.0672</v>
      </c>
      <c r="U137">
        <v>32.546799999999998</v>
      </c>
      <c r="V137">
        <v>1.01685</v>
      </c>
      <c r="W137">
        <v>2.1625800000000002</v>
      </c>
      <c r="X137">
        <v>297.29599999999999</v>
      </c>
      <c r="Y137">
        <v>2.45201</v>
      </c>
      <c r="Z137">
        <v>2.6556199999999999</v>
      </c>
      <c r="AA137">
        <v>2.1271599999999999</v>
      </c>
      <c r="AB137">
        <v>18.9787</v>
      </c>
      <c r="AC137">
        <v>107.038</v>
      </c>
      <c r="AD137">
        <f t="shared" si="17"/>
        <v>265.2221640324604</v>
      </c>
      <c r="AF137">
        <f t="shared" si="10"/>
        <v>21.922725584159998</v>
      </c>
      <c r="AG137">
        <f t="shared" si="11"/>
        <v>6.1015249999999996</v>
      </c>
      <c r="AH137">
        <f t="shared" si="12"/>
        <v>0.94381249999999994</v>
      </c>
      <c r="AI137">
        <f t="shared" si="13"/>
        <v>161.50307039201999</v>
      </c>
      <c r="AJ137">
        <f t="shared" si="14"/>
        <v>10.994263372288287</v>
      </c>
      <c r="AK137">
        <f t="shared" si="15"/>
        <v>0.52845999999999993</v>
      </c>
    </row>
    <row r="138" spans="1:37" x14ac:dyDescent="0.25">
      <c r="A138" s="3" t="s">
        <v>137</v>
      </c>
      <c r="B138" s="11" t="s">
        <v>64</v>
      </c>
      <c r="C138" s="8" t="s">
        <v>136</v>
      </c>
      <c r="D138" s="11">
        <v>25.877500000000001</v>
      </c>
      <c r="E138">
        <v>3.4681999999999999</v>
      </c>
      <c r="F138">
        <v>2.5218400000000001</v>
      </c>
      <c r="G138">
        <v>75.272999999999996</v>
      </c>
      <c r="H138">
        <v>26.825500000000002</v>
      </c>
      <c r="I138">
        <v>31.815200000000001</v>
      </c>
      <c r="J138">
        <v>14.111000000000001</v>
      </c>
      <c r="K138">
        <v>14.656000000000001</v>
      </c>
      <c r="L138">
        <v>25.824000000000002</v>
      </c>
      <c r="M138">
        <v>36.841900000000003</v>
      </c>
      <c r="N138">
        <v>5.5659200000000002</v>
      </c>
      <c r="O138">
        <v>1.45285</v>
      </c>
      <c r="P138">
        <v>3.5859700000000001</v>
      </c>
      <c r="Q138">
        <v>5.3388799999999996</v>
      </c>
      <c r="R138">
        <v>0.97438800000000003</v>
      </c>
      <c r="S138">
        <v>85.317999999999998</v>
      </c>
      <c r="T138">
        <v>89.2363</v>
      </c>
      <c r="U138">
        <v>33.2044</v>
      </c>
      <c r="V138">
        <v>1.48743</v>
      </c>
      <c r="W138">
        <v>2.17238</v>
      </c>
      <c r="X138">
        <v>211.58799999999999</v>
      </c>
      <c r="Y138">
        <v>2.3897599999999999</v>
      </c>
      <c r="Z138">
        <v>2.6170900000000001</v>
      </c>
      <c r="AA138">
        <v>2.5100199999999999</v>
      </c>
      <c r="AB138">
        <v>23.812000000000001</v>
      </c>
      <c r="AC138">
        <v>120.262</v>
      </c>
      <c r="AD138">
        <f t="shared" si="17"/>
        <v>187.68101263246598</v>
      </c>
      <c r="AF138">
        <f t="shared" si="10"/>
        <v>14.692149023999999</v>
      </c>
      <c r="AG138">
        <f t="shared" si="11"/>
        <v>5.5464750000000009</v>
      </c>
      <c r="AH138">
        <f t="shared" si="12"/>
        <v>0.97150749999999997</v>
      </c>
      <c r="AI138">
        <f t="shared" si="13"/>
        <v>135.71919331967999</v>
      </c>
      <c r="AJ138">
        <f t="shared" si="14"/>
        <v>8.3700179287974841</v>
      </c>
      <c r="AK138">
        <f t="shared" si="15"/>
        <v>0.10707000000000022</v>
      </c>
    </row>
    <row r="139" spans="1:37" x14ac:dyDescent="0.25">
      <c r="A139" s="3" t="s">
        <v>137</v>
      </c>
      <c r="B139" s="11" t="s">
        <v>130</v>
      </c>
      <c r="C139" s="8" t="s">
        <v>136</v>
      </c>
      <c r="D139" s="11">
        <v>27.582699999999999</v>
      </c>
      <c r="E139">
        <v>3.9618899999999999</v>
      </c>
      <c r="F139">
        <v>2.6378200000000001</v>
      </c>
      <c r="G139">
        <v>66.814999999999998</v>
      </c>
      <c r="H139">
        <v>22.827200000000001</v>
      </c>
      <c r="I139">
        <v>36.838799999999999</v>
      </c>
      <c r="J139">
        <v>19.252600000000001</v>
      </c>
      <c r="K139">
        <v>15.1472</v>
      </c>
      <c r="L139">
        <v>27.072099999999999</v>
      </c>
      <c r="M139">
        <v>40.988399999999999</v>
      </c>
      <c r="N139">
        <v>6.44618</v>
      </c>
      <c r="O139">
        <v>1.76207</v>
      </c>
      <c r="P139">
        <v>4.1582100000000004</v>
      </c>
      <c r="Q139">
        <v>5.9983000000000004</v>
      </c>
      <c r="R139">
        <v>1.05742</v>
      </c>
      <c r="S139">
        <v>79.227599999999995</v>
      </c>
      <c r="T139">
        <v>85.804599999999994</v>
      </c>
      <c r="U139">
        <v>37.893900000000002</v>
      </c>
      <c r="V139">
        <v>1.54895</v>
      </c>
      <c r="W139">
        <v>2.15177</v>
      </c>
      <c r="X139">
        <v>215.029</v>
      </c>
      <c r="Y139">
        <v>2.6048</v>
      </c>
      <c r="Z139">
        <v>2.6008599999999999</v>
      </c>
      <c r="AA139">
        <v>2.3849499999999999</v>
      </c>
      <c r="AB139">
        <v>18.835100000000001</v>
      </c>
      <c r="AC139">
        <v>123.869</v>
      </c>
      <c r="AD139">
        <f t="shared" si="17"/>
        <v>230.30564978811788</v>
      </c>
      <c r="AF139">
        <f t="shared" si="10"/>
        <v>18.41639442576</v>
      </c>
      <c r="AG139">
        <f t="shared" si="11"/>
        <v>6.4603000000000002</v>
      </c>
      <c r="AH139">
        <f t="shared" si="12"/>
        <v>1.0590575000000002</v>
      </c>
      <c r="AI139">
        <f t="shared" si="13"/>
        <v>169.64389660680001</v>
      </c>
      <c r="AJ139">
        <f t="shared" si="14"/>
        <v>10.43834957784051</v>
      </c>
      <c r="AK139">
        <f t="shared" si="15"/>
        <v>0.21591000000000005</v>
      </c>
    </row>
    <row r="140" spans="1:37" x14ac:dyDescent="0.25">
      <c r="A140" s="3" t="s">
        <v>137</v>
      </c>
      <c r="B140" s="11" t="s">
        <v>96</v>
      </c>
      <c r="C140" s="8" t="s">
        <v>134</v>
      </c>
      <c r="D140" s="11">
        <v>26.749700000000001</v>
      </c>
      <c r="E140">
        <v>3.7806799999999998</v>
      </c>
      <c r="F140">
        <v>2.4748199999999998</v>
      </c>
      <c r="G140">
        <v>61.877299999999998</v>
      </c>
      <c r="H140">
        <v>19.788799999999998</v>
      </c>
      <c r="I140">
        <v>29.532499999999999</v>
      </c>
      <c r="J140">
        <v>24.788799999999998</v>
      </c>
      <c r="K140">
        <v>16.420400000000001</v>
      </c>
      <c r="L140">
        <v>25.2621</v>
      </c>
      <c r="M140">
        <v>38.599899999999998</v>
      </c>
      <c r="N140">
        <v>5.5461900000000002</v>
      </c>
      <c r="O140">
        <v>2.1913</v>
      </c>
      <c r="P140">
        <v>3.6539100000000002</v>
      </c>
      <c r="Q140">
        <v>5.4981499999999999</v>
      </c>
      <c r="R140">
        <v>0.83383300000000005</v>
      </c>
      <c r="S140">
        <v>48.2224</v>
      </c>
      <c r="T140">
        <v>48.697600000000001</v>
      </c>
      <c r="U140">
        <v>38.755899999999997</v>
      </c>
      <c r="V140">
        <v>0.26328200000000002</v>
      </c>
      <c r="W140">
        <v>2.16214</v>
      </c>
      <c r="X140">
        <v>457.17399999999998</v>
      </c>
      <c r="Y140">
        <v>2.50088</v>
      </c>
      <c r="Z140">
        <v>2.5931199999999999</v>
      </c>
      <c r="AA140">
        <v>2.4942000000000002</v>
      </c>
      <c r="AB140">
        <v>15.7502</v>
      </c>
      <c r="AC140">
        <v>77.529600000000002</v>
      </c>
      <c r="AD140">
        <f t="shared" si="17"/>
        <v>449.16232295218509</v>
      </c>
      <c r="AF140">
        <f t="shared" si="10"/>
        <v>24.827595538799997</v>
      </c>
      <c r="AG140">
        <f t="shared" si="11"/>
        <v>5.5448749999999993</v>
      </c>
      <c r="AH140">
        <f t="shared" si="12"/>
        <v>0.82671249999999996</v>
      </c>
      <c r="AI140">
        <f t="shared" si="13"/>
        <v>146.43734772764998</v>
      </c>
      <c r="AJ140">
        <f t="shared" si="14"/>
        <v>17.07537353706077</v>
      </c>
      <c r="AK140">
        <f t="shared" si="15"/>
        <v>9.8919999999999675E-2</v>
      </c>
    </row>
    <row r="141" spans="1:37" x14ac:dyDescent="0.25">
      <c r="A141" s="3" t="s">
        <v>137</v>
      </c>
      <c r="B141" s="11" t="s">
        <v>36</v>
      </c>
      <c r="C141" s="8" t="s">
        <v>136</v>
      </c>
      <c r="D141" s="11">
        <v>28.8429</v>
      </c>
      <c r="E141">
        <v>4.1757799999999996</v>
      </c>
      <c r="F141">
        <v>2.4678200000000001</v>
      </c>
      <c r="G141">
        <v>68.277299999999997</v>
      </c>
      <c r="H141">
        <v>20.7913</v>
      </c>
      <c r="I141">
        <v>34.4544</v>
      </c>
      <c r="J141">
        <v>23.358499999999999</v>
      </c>
      <c r="K141">
        <v>16.615300000000001</v>
      </c>
      <c r="L141">
        <v>27.1769</v>
      </c>
      <c r="M141">
        <v>42.796100000000003</v>
      </c>
      <c r="N141">
        <v>6.5497100000000001</v>
      </c>
      <c r="O141">
        <v>2.0004499999999998</v>
      </c>
      <c r="P141">
        <v>3.8113000000000001</v>
      </c>
      <c r="Q141">
        <v>6.7157900000000001</v>
      </c>
      <c r="R141">
        <v>1.17388</v>
      </c>
      <c r="S141">
        <v>66.7</v>
      </c>
      <c r="T141">
        <v>70.778199999999998</v>
      </c>
      <c r="U141">
        <v>37.467199999999998</v>
      </c>
      <c r="V141">
        <v>1.16835</v>
      </c>
      <c r="W141">
        <v>2.1684000000000001</v>
      </c>
      <c r="X141">
        <v>241.30799999999999</v>
      </c>
      <c r="Y141">
        <v>2.2135699999999998</v>
      </c>
      <c r="Z141">
        <v>2.56629</v>
      </c>
      <c r="AA141">
        <v>2.4259200000000001</v>
      </c>
      <c r="AB141">
        <v>18.186299999999999</v>
      </c>
      <c r="AC141">
        <v>107.55200000000001</v>
      </c>
      <c r="AD141">
        <f t="shared" si="17"/>
        <v>246.82537928466726</v>
      </c>
      <c r="AF141">
        <f t="shared" si="10"/>
        <v>22.934273050649995</v>
      </c>
      <c r="AG141">
        <f t="shared" si="11"/>
        <v>6.5452000000000004</v>
      </c>
      <c r="AH141">
        <f t="shared" si="12"/>
        <v>1.1788350000000001</v>
      </c>
      <c r="AI141">
        <f t="shared" si="13"/>
        <v>198.31263808911001</v>
      </c>
      <c r="AJ141">
        <f t="shared" si="14"/>
        <v>10.847043170773702</v>
      </c>
      <c r="AK141">
        <f t="shared" si="15"/>
        <v>0.14036999999999988</v>
      </c>
    </row>
    <row r="142" spans="1:37" x14ac:dyDescent="0.25">
      <c r="A142" s="3" t="s">
        <v>137</v>
      </c>
      <c r="B142" s="11" t="s">
        <v>62</v>
      </c>
      <c r="C142" s="8" t="s">
        <v>136</v>
      </c>
      <c r="D142" s="11">
        <v>23.348700000000001</v>
      </c>
      <c r="E142">
        <v>2.9801099999999998</v>
      </c>
      <c r="F142">
        <v>2.6082399999999999</v>
      </c>
      <c r="G142">
        <v>66.476799999999997</v>
      </c>
      <c r="H142">
        <v>23.4696</v>
      </c>
      <c r="I142">
        <v>32.365200000000002</v>
      </c>
      <c r="J142">
        <v>14.597</v>
      </c>
      <c r="K142">
        <v>14.2441</v>
      </c>
      <c r="L142">
        <v>22.587399999999999</v>
      </c>
      <c r="M142">
        <v>33.2759</v>
      </c>
      <c r="N142">
        <v>4.7365300000000001</v>
      </c>
      <c r="O142">
        <v>1.5347900000000001</v>
      </c>
      <c r="P142">
        <v>2.9245199999999998</v>
      </c>
      <c r="Q142">
        <v>4.5120800000000001</v>
      </c>
      <c r="R142">
        <v>0.74851999999999996</v>
      </c>
      <c r="S142">
        <v>55.372700000000002</v>
      </c>
      <c r="T142">
        <v>74.649900000000002</v>
      </c>
      <c r="U142">
        <v>34.601999999999997</v>
      </c>
      <c r="V142">
        <v>1.0420700000000001</v>
      </c>
      <c r="W142">
        <v>2.1688999999999998</v>
      </c>
      <c r="X142">
        <v>306.76499999999999</v>
      </c>
      <c r="Y142">
        <v>1.9069</v>
      </c>
      <c r="Z142">
        <v>2.5491799999999998</v>
      </c>
      <c r="AA142">
        <v>2.6050499999999999</v>
      </c>
      <c r="AB142">
        <v>18.601800000000001</v>
      </c>
      <c r="AC142">
        <v>106.17</v>
      </c>
      <c r="AD142">
        <f t="shared" si="17"/>
        <v>308.98730560351504</v>
      </c>
      <c r="AF142">
        <f t="shared" si="10"/>
        <v>15.084574544909998</v>
      </c>
      <c r="AG142">
        <f t="shared" si="11"/>
        <v>4.7579500000000001</v>
      </c>
      <c r="AH142">
        <f t="shared" si="12"/>
        <v>0.7443225</v>
      </c>
      <c r="AI142">
        <f t="shared" si="13"/>
        <v>103.59903078168</v>
      </c>
      <c r="AJ142">
        <f t="shared" si="14"/>
        <v>12.308479946191195</v>
      </c>
      <c r="AK142">
        <f t="shared" si="15"/>
        <v>-5.5870000000000086E-2</v>
      </c>
    </row>
    <row r="143" spans="1:37" x14ac:dyDescent="0.25">
      <c r="A143" s="3" t="s">
        <v>137</v>
      </c>
      <c r="B143" s="11" t="s">
        <v>97</v>
      </c>
      <c r="C143" s="8" t="s">
        <v>134</v>
      </c>
      <c r="D143" s="11">
        <v>24.796700000000001</v>
      </c>
      <c r="E143">
        <v>3.5208900000000001</v>
      </c>
      <c r="F143">
        <v>2.3801700000000001</v>
      </c>
      <c r="G143">
        <v>65.010999999999996</v>
      </c>
      <c r="H143">
        <v>17.673400000000001</v>
      </c>
      <c r="I143">
        <v>31.8584</v>
      </c>
      <c r="J143">
        <v>16.544799999999999</v>
      </c>
      <c r="K143">
        <v>14.254</v>
      </c>
      <c r="L143">
        <v>23.108699999999999</v>
      </c>
      <c r="M143">
        <v>37.1387</v>
      </c>
      <c r="N143">
        <v>5.7327000000000004</v>
      </c>
      <c r="O143">
        <v>1.64933</v>
      </c>
      <c r="P143">
        <v>3.61252</v>
      </c>
      <c r="Q143">
        <v>5.3156400000000001</v>
      </c>
      <c r="R143">
        <v>0.91678199999999999</v>
      </c>
      <c r="S143">
        <v>58.716799999999999</v>
      </c>
      <c r="T143">
        <v>67.785499999999999</v>
      </c>
      <c r="U143">
        <v>42.185200000000002</v>
      </c>
      <c r="V143">
        <v>0.85707500000000003</v>
      </c>
      <c r="W143">
        <v>2.15463</v>
      </c>
      <c r="X143">
        <v>308.94499999999999</v>
      </c>
      <c r="Y143">
        <v>2.5801699999999999</v>
      </c>
      <c r="Z143">
        <v>2.5366900000000001</v>
      </c>
      <c r="AA143">
        <v>2.1482000000000001</v>
      </c>
      <c r="AB143">
        <v>15.4693</v>
      </c>
      <c r="AC143">
        <v>99.170100000000005</v>
      </c>
      <c r="AD143">
        <f t="shared" si="17"/>
        <v>286.13372158909124</v>
      </c>
      <c r="AF143">
        <f t="shared" si="10"/>
        <v>16.221589375799997</v>
      </c>
      <c r="AG143">
        <f t="shared" si="11"/>
        <v>5.7211750000000006</v>
      </c>
      <c r="AH143">
        <f t="shared" si="12"/>
        <v>0.91657750000000004</v>
      </c>
      <c r="AI143">
        <f t="shared" si="13"/>
        <v>136.21701189491998</v>
      </c>
      <c r="AJ143">
        <f t="shared" si="14"/>
        <v>12.566114666296738</v>
      </c>
      <c r="AK143">
        <f t="shared" si="15"/>
        <v>0.38849</v>
      </c>
    </row>
    <row r="144" spans="1:37" x14ac:dyDescent="0.25">
      <c r="A144" s="3" t="s">
        <v>137</v>
      </c>
      <c r="B144" s="11" t="s">
        <v>89</v>
      </c>
      <c r="C144" s="8" t="s">
        <v>134</v>
      </c>
      <c r="D144" s="11">
        <v>24.028400000000001</v>
      </c>
      <c r="E144">
        <v>3.5710500000000001</v>
      </c>
      <c r="F144">
        <v>2.5567099999999998</v>
      </c>
      <c r="G144">
        <v>62.726300000000002</v>
      </c>
      <c r="H144">
        <v>20.078299999999999</v>
      </c>
      <c r="I144">
        <v>26.8841</v>
      </c>
      <c r="J144">
        <v>19.965399999999999</v>
      </c>
      <c r="K144">
        <v>14.3215</v>
      </c>
      <c r="L144">
        <v>23.581800000000001</v>
      </c>
      <c r="M144">
        <v>33.883800000000001</v>
      </c>
      <c r="N144">
        <v>4.8847399999999999</v>
      </c>
      <c r="O144">
        <v>2.0101599999999999</v>
      </c>
      <c r="P144">
        <v>3.45248</v>
      </c>
      <c r="Q144">
        <v>5.2233700000000001</v>
      </c>
      <c r="R144">
        <v>0.80201900000000004</v>
      </c>
      <c r="S144">
        <v>56.439900000000002</v>
      </c>
      <c r="T144">
        <v>58.025399999999998</v>
      </c>
      <c r="U144">
        <v>34.994999999999997</v>
      </c>
      <c r="V144">
        <v>0.70917799999999998</v>
      </c>
      <c r="W144">
        <v>2.1718500000000001</v>
      </c>
      <c r="X144">
        <v>358.35500000000002</v>
      </c>
      <c r="Y144">
        <v>2.4363000000000001</v>
      </c>
      <c r="Z144">
        <v>2.5240499999999999</v>
      </c>
      <c r="AA144">
        <v>2.1687099999999999</v>
      </c>
      <c r="AB144">
        <v>17.029299999999999</v>
      </c>
      <c r="AC144">
        <v>85.850399999999993</v>
      </c>
      <c r="AD144">
        <f t="shared" si="17"/>
        <v>387.33588214513173</v>
      </c>
      <c r="AF144">
        <f t="shared" si="10"/>
        <v>19.864069443599998</v>
      </c>
      <c r="AG144">
        <f t="shared" si="11"/>
        <v>4.8905750000000001</v>
      </c>
      <c r="AH144">
        <f t="shared" si="12"/>
        <v>0.80330250000000003</v>
      </c>
      <c r="AI144">
        <f t="shared" si="13"/>
        <v>122.12146084014</v>
      </c>
      <c r="AJ144">
        <f t="shared" si="14"/>
        <v>14.854214893374214</v>
      </c>
      <c r="AK144">
        <f t="shared" si="15"/>
        <v>0.35533999999999999</v>
      </c>
    </row>
    <row r="145" spans="1:37" x14ac:dyDescent="0.25">
      <c r="A145" s="3" t="s">
        <v>137</v>
      </c>
      <c r="B145" s="11" t="s">
        <v>32</v>
      </c>
      <c r="C145" s="8" t="s">
        <v>136</v>
      </c>
      <c r="D145" s="11">
        <v>29.573499999999999</v>
      </c>
      <c r="E145">
        <v>4.4321999999999999</v>
      </c>
      <c r="F145">
        <v>2.3140100000000001</v>
      </c>
      <c r="G145">
        <v>58.082000000000001</v>
      </c>
      <c r="H145">
        <v>20.304500000000001</v>
      </c>
      <c r="I145">
        <v>41.070500000000003</v>
      </c>
      <c r="J145">
        <v>24.352699999999999</v>
      </c>
      <c r="K145">
        <v>16.347100000000001</v>
      </c>
      <c r="L145">
        <v>27.951699999999999</v>
      </c>
      <c r="M145">
        <v>44.606299999999997</v>
      </c>
      <c r="N145">
        <v>7.0553600000000003</v>
      </c>
      <c r="O145">
        <v>2.13131</v>
      </c>
      <c r="P145">
        <v>4.51858</v>
      </c>
      <c r="Q145">
        <v>6.65524</v>
      </c>
      <c r="R145">
        <v>1.12958</v>
      </c>
      <c r="S145">
        <v>67.159899999999993</v>
      </c>
      <c r="T145">
        <v>66.6327</v>
      </c>
      <c r="U145">
        <v>39.714399999999998</v>
      </c>
      <c r="V145">
        <v>1.0214300000000001</v>
      </c>
      <c r="W145">
        <v>2.16906</v>
      </c>
      <c r="X145">
        <v>256.67899999999997</v>
      </c>
      <c r="Y145">
        <v>1.75352</v>
      </c>
      <c r="Z145">
        <v>2.43214</v>
      </c>
      <c r="AA145">
        <v>2.2713899999999998</v>
      </c>
      <c r="AB145">
        <v>15.5684</v>
      </c>
      <c r="AC145">
        <v>110.801</v>
      </c>
      <c r="AD145">
        <f t="shared" si="17"/>
        <v>263.22705027895995</v>
      </c>
      <c r="AF145">
        <f t="shared" si="10"/>
        <v>24.04010901369</v>
      </c>
      <c r="AG145">
        <f t="shared" si="11"/>
        <v>7.0647999999999991</v>
      </c>
      <c r="AH145">
        <f t="shared" si="12"/>
        <v>1.1309825</v>
      </c>
      <c r="AI145">
        <f t="shared" si="13"/>
        <v>204.83728608827997</v>
      </c>
      <c r="AJ145">
        <f t="shared" si="14"/>
        <v>11.623223053223809</v>
      </c>
      <c r="AK145">
        <f t="shared" si="15"/>
        <v>0.16075000000000017</v>
      </c>
    </row>
    <row r="146" spans="1:37" x14ac:dyDescent="0.25">
      <c r="A146" s="3" t="s">
        <v>137</v>
      </c>
      <c r="B146" s="11" t="s">
        <v>78</v>
      </c>
      <c r="C146" s="8" t="s">
        <v>134</v>
      </c>
      <c r="D146" s="11">
        <v>27.690799999999999</v>
      </c>
      <c r="E146">
        <v>3.6236700000000002</v>
      </c>
      <c r="F146">
        <v>2.3361000000000001</v>
      </c>
      <c r="G146">
        <v>60.946399999999997</v>
      </c>
      <c r="H146">
        <v>16.711200000000002</v>
      </c>
      <c r="I146">
        <v>22.320399999999999</v>
      </c>
      <c r="J146">
        <v>20.1144</v>
      </c>
      <c r="K146">
        <v>17.289200000000001</v>
      </c>
      <c r="L146">
        <v>26.8445</v>
      </c>
      <c r="M146">
        <v>38.872700000000002</v>
      </c>
      <c r="N146">
        <v>5.3988699999999996</v>
      </c>
      <c r="O146">
        <v>1.65452</v>
      </c>
      <c r="P146">
        <v>3.7532100000000002</v>
      </c>
      <c r="Q146">
        <v>5.4851000000000001</v>
      </c>
      <c r="R146">
        <v>0.96407799999999999</v>
      </c>
      <c r="S146">
        <v>71.738100000000003</v>
      </c>
      <c r="T146">
        <v>82.933000000000007</v>
      </c>
      <c r="U146">
        <v>39.374000000000002</v>
      </c>
      <c r="V146">
        <v>0.67689999999999995</v>
      </c>
      <c r="W146">
        <v>2.15713</v>
      </c>
      <c r="X146">
        <v>318.99299999999999</v>
      </c>
      <c r="Y146">
        <v>2.40482</v>
      </c>
      <c r="Z146">
        <v>2.4088699999999998</v>
      </c>
      <c r="AA146">
        <v>2.1243300000000001</v>
      </c>
      <c r="AB146">
        <v>16.087</v>
      </c>
      <c r="AC146">
        <v>106.63200000000001</v>
      </c>
      <c r="AD146">
        <f t="shared" si="17"/>
        <v>328.22971482183834</v>
      </c>
      <c r="AF146">
        <f t="shared" si="10"/>
        <v>19.737675756959998</v>
      </c>
      <c r="AG146">
        <f t="shared" si="11"/>
        <v>5.3958750000000002</v>
      </c>
      <c r="AH146">
        <f t="shared" si="12"/>
        <v>0.95764500000000008</v>
      </c>
      <c r="AI146">
        <f t="shared" si="13"/>
        <v>147.12224627129999</v>
      </c>
      <c r="AJ146">
        <f t="shared" si="14"/>
        <v>13.451242012717909</v>
      </c>
      <c r="AK146">
        <f t="shared" si="15"/>
        <v>0.28453999999999979</v>
      </c>
    </row>
    <row r="147" spans="1:37" x14ac:dyDescent="0.25">
      <c r="A147" s="3" t="s">
        <v>137</v>
      </c>
      <c r="B147" s="11" t="s">
        <v>37</v>
      </c>
      <c r="C147" s="8" t="s">
        <v>136</v>
      </c>
      <c r="D147" s="11">
        <v>27.1998</v>
      </c>
      <c r="E147">
        <v>3.7256900000000002</v>
      </c>
      <c r="F147">
        <v>2.3553199999999999</v>
      </c>
      <c r="G147">
        <v>60.865299999999998</v>
      </c>
      <c r="H147">
        <v>19.166399999999999</v>
      </c>
      <c r="I147">
        <v>37.038699999999999</v>
      </c>
      <c r="J147">
        <v>18.543199999999999</v>
      </c>
      <c r="K147">
        <v>14.9765</v>
      </c>
      <c r="L147">
        <v>27.5367</v>
      </c>
      <c r="M147">
        <v>39.377400000000002</v>
      </c>
      <c r="N147">
        <v>6.12277</v>
      </c>
      <c r="O147">
        <v>1.81134</v>
      </c>
      <c r="P147">
        <v>3.7414100000000001</v>
      </c>
      <c r="Q147">
        <v>5.6725399999999997</v>
      </c>
      <c r="R147">
        <v>0.977325</v>
      </c>
      <c r="S147">
        <v>56.524700000000003</v>
      </c>
      <c r="T147">
        <v>72.350999999999999</v>
      </c>
      <c r="U147">
        <v>36.651400000000002</v>
      </c>
      <c r="V147">
        <v>1.0275799999999999</v>
      </c>
      <c r="W147">
        <v>2.1550099999999999</v>
      </c>
      <c r="X147">
        <v>263.43299999999999</v>
      </c>
      <c r="Y147">
        <v>2.3932099999999998</v>
      </c>
      <c r="Z147">
        <v>2.4059300000000001</v>
      </c>
      <c r="AA147">
        <v>2.30206</v>
      </c>
      <c r="AB147">
        <v>15.865600000000001</v>
      </c>
      <c r="AC147">
        <v>109.271</v>
      </c>
      <c r="AD147">
        <f t="shared" si="17"/>
        <v>244.75838946330998</v>
      </c>
      <c r="AF147">
        <f t="shared" si="10"/>
        <v>18.717998121899999</v>
      </c>
      <c r="AG147">
        <f t="shared" si="11"/>
        <v>6.100225</v>
      </c>
      <c r="AH147">
        <f t="shared" si="12"/>
        <v>0.96529999999999994</v>
      </c>
      <c r="AI147">
        <f t="shared" si="13"/>
        <v>154.12521485123997</v>
      </c>
      <c r="AJ147">
        <f t="shared" si="14"/>
        <v>10.802454781216948</v>
      </c>
      <c r="AK147">
        <f t="shared" si="15"/>
        <v>0.10387000000000013</v>
      </c>
    </row>
    <row r="148" spans="1:37" x14ac:dyDescent="0.25">
      <c r="A148" s="3" t="s">
        <v>137</v>
      </c>
      <c r="B148" s="11" t="s">
        <v>43</v>
      </c>
      <c r="C148" s="8" t="s">
        <v>136</v>
      </c>
      <c r="D148" s="11">
        <v>29.605899999999998</v>
      </c>
      <c r="E148">
        <v>4.2693199999999996</v>
      </c>
      <c r="F148">
        <v>2.3195100000000002</v>
      </c>
      <c r="G148">
        <v>60.533200000000001</v>
      </c>
      <c r="H148">
        <v>21.723800000000001</v>
      </c>
      <c r="I148">
        <v>34.511099999999999</v>
      </c>
      <c r="J148">
        <v>22.943100000000001</v>
      </c>
      <c r="K148">
        <v>17.248899999999999</v>
      </c>
      <c r="L148">
        <v>28.086200000000002</v>
      </c>
      <c r="M148">
        <v>43.703699999999998</v>
      </c>
      <c r="N148">
        <v>6.6048400000000003</v>
      </c>
      <c r="O148">
        <v>1.9419500000000001</v>
      </c>
      <c r="P148">
        <v>4.2502599999999999</v>
      </c>
      <c r="Q148">
        <v>6.6201800000000004</v>
      </c>
      <c r="R148">
        <v>1.1732899999999999</v>
      </c>
      <c r="S148">
        <v>62.974600000000002</v>
      </c>
      <c r="T148">
        <v>67.297600000000003</v>
      </c>
      <c r="U148">
        <v>36.089300000000001</v>
      </c>
      <c r="V148">
        <v>1.05464</v>
      </c>
      <c r="W148">
        <v>2.1590099999999999</v>
      </c>
      <c r="X148">
        <v>246.76300000000001</v>
      </c>
      <c r="Y148">
        <v>2.3472200000000001</v>
      </c>
      <c r="Z148">
        <v>2.3955500000000001</v>
      </c>
      <c r="AA148">
        <v>2.32809</v>
      </c>
      <c r="AB148">
        <v>16.569700000000001</v>
      </c>
      <c r="AC148">
        <v>101.209</v>
      </c>
      <c r="AD148">
        <f t="shared" si="17"/>
        <v>230.68403525530653</v>
      </c>
      <c r="AF148">
        <f t="shared" ref="AF148:AF211" si="18">K148*O148*AF$17</f>
        <v>23.112585934949998</v>
      </c>
      <c r="AG148">
        <f t="shared" ref="AG148:AG211" si="19">(M148-K148)/4</f>
        <v>6.6136999999999997</v>
      </c>
      <c r="AH148">
        <f t="shared" ref="AH148:AH211" si="20">(Q148-O148)/4</f>
        <v>1.1695575</v>
      </c>
      <c r="AI148">
        <f t="shared" ref="AI148:AI211" si="21">M148*Q148*AI$17</f>
        <v>199.63518885953999</v>
      </c>
      <c r="AJ148">
        <f t="shared" ref="AJ148:AJ211" si="22">W148*J148*U148/(AI148-J148)</f>
        <v>10.117381008944015</v>
      </c>
      <c r="AK148">
        <f t="shared" ref="AK148:AK211" si="23">Z148-AA148</f>
        <v>6.7460000000000075E-2</v>
      </c>
    </row>
    <row r="149" spans="1:37" x14ac:dyDescent="0.25">
      <c r="A149" s="3" t="s">
        <v>137</v>
      </c>
      <c r="B149" s="11" t="s">
        <v>38</v>
      </c>
      <c r="C149" s="8" t="s">
        <v>136</v>
      </c>
      <c r="D149" s="11">
        <v>30.626100000000001</v>
      </c>
      <c r="E149">
        <v>4.3260100000000001</v>
      </c>
      <c r="F149">
        <v>2.2686199999999999</v>
      </c>
      <c r="G149">
        <v>65.412800000000004</v>
      </c>
      <c r="H149">
        <v>20.929400000000001</v>
      </c>
      <c r="I149">
        <v>31.305299999999999</v>
      </c>
      <c r="J149">
        <v>26.989599999999999</v>
      </c>
      <c r="K149">
        <v>18.004899999999999</v>
      </c>
      <c r="L149">
        <v>30.481400000000001</v>
      </c>
      <c r="M149">
        <v>43.320999999999998</v>
      </c>
      <c r="N149">
        <v>6.32667</v>
      </c>
      <c r="O149">
        <v>2.16256</v>
      </c>
      <c r="P149">
        <v>4.2887000000000004</v>
      </c>
      <c r="Q149">
        <v>6.5162500000000003</v>
      </c>
      <c r="R149">
        <v>1.08982</v>
      </c>
      <c r="S149">
        <v>63.3294</v>
      </c>
      <c r="T149">
        <v>71.505099999999999</v>
      </c>
      <c r="U149">
        <v>38.082900000000002</v>
      </c>
      <c r="V149">
        <v>0.66694699999999996</v>
      </c>
      <c r="W149">
        <v>2.1613699999999998</v>
      </c>
      <c r="X149">
        <v>314.53899999999999</v>
      </c>
      <c r="Y149">
        <v>2.3391500000000001</v>
      </c>
      <c r="Z149">
        <v>2.3617499999999998</v>
      </c>
      <c r="AA149">
        <v>2.2046700000000001</v>
      </c>
      <c r="AB149">
        <v>17.437899999999999</v>
      </c>
      <c r="AC149">
        <v>102.84399999999999</v>
      </c>
      <c r="AD149">
        <f t="shared" si="17"/>
        <v>322.2000650468479</v>
      </c>
      <c r="AF149">
        <f t="shared" si="18"/>
        <v>26.866306815359998</v>
      </c>
      <c r="AG149">
        <f t="shared" si="19"/>
        <v>6.3290249999999997</v>
      </c>
      <c r="AH149">
        <f t="shared" si="20"/>
        <v>1.0884225000000001</v>
      </c>
      <c r="AI149">
        <f t="shared" si="21"/>
        <v>194.78042171249999</v>
      </c>
      <c r="AJ149">
        <f t="shared" si="22"/>
        <v>13.239981513450928</v>
      </c>
      <c r="AK149">
        <f t="shared" si="23"/>
        <v>0.15707999999999966</v>
      </c>
    </row>
    <row r="150" spans="1:37" x14ac:dyDescent="0.25">
      <c r="A150" s="3" t="s">
        <v>137</v>
      </c>
      <c r="B150" s="11" t="s">
        <v>87</v>
      </c>
      <c r="C150" s="8" t="s">
        <v>134</v>
      </c>
      <c r="D150" s="11">
        <v>28.243600000000001</v>
      </c>
      <c r="E150">
        <v>3.8248199999999999</v>
      </c>
      <c r="F150">
        <v>2.3324600000000002</v>
      </c>
      <c r="G150">
        <v>63.626800000000003</v>
      </c>
      <c r="H150">
        <v>19.565200000000001</v>
      </c>
      <c r="I150">
        <v>31.831600000000002</v>
      </c>
      <c r="J150">
        <v>19.3369</v>
      </c>
      <c r="K150">
        <v>15.950799999999999</v>
      </c>
      <c r="L150">
        <v>27.238800000000001</v>
      </c>
      <c r="M150">
        <v>41.719799999999999</v>
      </c>
      <c r="N150">
        <v>6.4586600000000001</v>
      </c>
      <c r="O150">
        <v>1.7513399999999999</v>
      </c>
      <c r="P150">
        <v>3.83908</v>
      </c>
      <c r="Q150">
        <v>5.87819</v>
      </c>
      <c r="R150">
        <v>1.0296099999999999</v>
      </c>
      <c r="S150">
        <v>59.181699999999999</v>
      </c>
      <c r="T150">
        <v>60.997999999999998</v>
      </c>
      <c r="U150">
        <v>38.387799999999999</v>
      </c>
      <c r="V150">
        <v>1.1104000000000001</v>
      </c>
      <c r="W150">
        <v>2.16398</v>
      </c>
      <c r="X150">
        <v>238.18899999999999</v>
      </c>
      <c r="Y150">
        <v>3.0152600000000001</v>
      </c>
      <c r="Z150">
        <v>2.3506300000000002</v>
      </c>
      <c r="AA150">
        <v>2.3167200000000001</v>
      </c>
      <c r="AB150">
        <v>16.787600000000001</v>
      </c>
      <c r="AC150">
        <v>95.1691</v>
      </c>
      <c r="AD150">
        <f t="shared" si="17"/>
        <v>241.55617421762093</v>
      </c>
      <c r="AF150">
        <f t="shared" si="18"/>
        <v>19.275339109679997</v>
      </c>
      <c r="AG150">
        <f t="shared" si="19"/>
        <v>6.4422499999999996</v>
      </c>
      <c r="AH150">
        <f t="shared" si="20"/>
        <v>1.0317125</v>
      </c>
      <c r="AI150">
        <f t="shared" si="21"/>
        <v>169.21346870177999</v>
      </c>
      <c r="AJ150">
        <f t="shared" si="22"/>
        <v>10.717650128391325</v>
      </c>
      <c r="AK150">
        <f t="shared" si="23"/>
        <v>3.3910000000000107E-2</v>
      </c>
    </row>
    <row r="151" spans="1:37" x14ac:dyDescent="0.25">
      <c r="A151" s="3" t="s">
        <v>137</v>
      </c>
      <c r="B151" s="11" t="s">
        <v>105</v>
      </c>
      <c r="C151" s="8" t="s">
        <v>134</v>
      </c>
      <c r="D151" s="11">
        <v>24.889500000000002</v>
      </c>
      <c r="E151">
        <v>3.1305299999999998</v>
      </c>
      <c r="F151">
        <v>2.1508099999999999</v>
      </c>
      <c r="G151">
        <v>66.969899999999996</v>
      </c>
      <c r="H151">
        <v>21.061599999999999</v>
      </c>
      <c r="I151">
        <v>31.225899999999999</v>
      </c>
      <c r="J151">
        <v>18.540600000000001</v>
      </c>
      <c r="K151">
        <v>14.9377</v>
      </c>
      <c r="L151">
        <v>25.097000000000001</v>
      </c>
      <c r="M151">
        <v>34.608199999999997</v>
      </c>
      <c r="N151">
        <v>4.9196499999999999</v>
      </c>
      <c r="O151">
        <v>1.75406</v>
      </c>
      <c r="P151">
        <v>3.0226899999999999</v>
      </c>
      <c r="Q151">
        <v>4.6936099999999996</v>
      </c>
      <c r="R151">
        <v>0.73957799999999996</v>
      </c>
      <c r="S151">
        <v>56.406999999999996</v>
      </c>
      <c r="T151">
        <v>52.4086</v>
      </c>
      <c r="U151">
        <v>35.017099999999999</v>
      </c>
      <c r="V151">
        <v>0.36759900000000001</v>
      </c>
      <c r="W151">
        <v>2.16222</v>
      </c>
      <c r="X151">
        <v>377.34800000000001</v>
      </c>
      <c r="Y151">
        <v>2.3273199999999998</v>
      </c>
      <c r="Z151">
        <v>2.34781</v>
      </c>
      <c r="AA151">
        <v>2.10656</v>
      </c>
      <c r="AB151">
        <v>18.2242</v>
      </c>
      <c r="AC151">
        <v>83.560900000000004</v>
      </c>
      <c r="AD151">
        <f t="shared" si="17"/>
        <v>385.82081170799177</v>
      </c>
      <c r="AF151">
        <f t="shared" si="18"/>
        <v>18.079119222779998</v>
      </c>
      <c r="AG151">
        <f t="shared" si="19"/>
        <v>4.9176249999999992</v>
      </c>
      <c r="AH151">
        <f t="shared" si="20"/>
        <v>0.73488749999999992</v>
      </c>
      <c r="AI151">
        <f t="shared" si="21"/>
        <v>112.08180158537996</v>
      </c>
      <c r="AJ151">
        <f t="shared" si="22"/>
        <v>15.007242373068507</v>
      </c>
      <c r="AK151">
        <f t="shared" si="23"/>
        <v>0.24124999999999996</v>
      </c>
    </row>
    <row r="152" spans="1:37" x14ac:dyDescent="0.25">
      <c r="A152" s="3" t="s">
        <v>137</v>
      </c>
      <c r="B152" s="11" t="s">
        <v>114</v>
      </c>
      <c r="C152" s="8" t="s">
        <v>134</v>
      </c>
      <c r="D152" s="11">
        <v>23.842700000000001</v>
      </c>
      <c r="E152">
        <v>3.7961900000000002</v>
      </c>
      <c r="F152">
        <v>2.41465</v>
      </c>
      <c r="G152">
        <v>68.059799999999996</v>
      </c>
      <c r="H152">
        <v>20.1662</v>
      </c>
      <c r="I152">
        <v>30.654199999999999</v>
      </c>
      <c r="J152">
        <v>15.5227</v>
      </c>
      <c r="K152">
        <v>12.7416</v>
      </c>
      <c r="L152">
        <v>22.8736</v>
      </c>
      <c r="M152">
        <v>35.827800000000003</v>
      </c>
      <c r="N152">
        <v>5.7757199999999997</v>
      </c>
      <c r="O152">
        <v>1.7493700000000001</v>
      </c>
      <c r="P152">
        <v>3.7787899999999999</v>
      </c>
      <c r="Q152">
        <v>5.8417899999999996</v>
      </c>
      <c r="R152">
        <v>1.01772</v>
      </c>
      <c r="S152">
        <v>61.502899999999997</v>
      </c>
      <c r="T152">
        <v>65.816599999999994</v>
      </c>
      <c r="U152">
        <v>40.164299999999997</v>
      </c>
      <c r="V152">
        <v>1.11128</v>
      </c>
      <c r="W152">
        <v>2.1728900000000002</v>
      </c>
      <c r="X152">
        <v>246.42099999999999</v>
      </c>
      <c r="Y152">
        <v>2.9440900000000001</v>
      </c>
      <c r="Z152">
        <v>2.3286500000000001</v>
      </c>
      <c r="AA152">
        <v>2.36511</v>
      </c>
      <c r="AB152">
        <v>16.787299999999998</v>
      </c>
      <c r="AC152">
        <v>95.859899999999996</v>
      </c>
      <c r="AD152">
        <f t="shared" si="17"/>
        <v>230.46807132683765</v>
      </c>
      <c r="AF152">
        <f t="shared" si="18"/>
        <v>15.37994322648</v>
      </c>
      <c r="AG152">
        <f t="shared" si="19"/>
        <v>5.7715500000000013</v>
      </c>
      <c r="AH152">
        <f t="shared" si="20"/>
        <v>1.0231049999999999</v>
      </c>
      <c r="AI152">
        <f t="shared" si="21"/>
        <v>144.41595379578001</v>
      </c>
      <c r="AJ152">
        <f t="shared" si="22"/>
        <v>10.510297774134756</v>
      </c>
      <c r="AK152">
        <f t="shared" si="23"/>
        <v>-3.6459999999999937E-2</v>
      </c>
    </row>
    <row r="153" spans="1:37" x14ac:dyDescent="0.25">
      <c r="A153" s="3" t="s">
        <v>137</v>
      </c>
      <c r="B153" s="11" t="s">
        <v>127</v>
      </c>
      <c r="C153" s="8" t="s">
        <v>136</v>
      </c>
      <c r="D153" s="11">
        <v>31.111799999999999</v>
      </c>
      <c r="E153">
        <v>4.1977900000000004</v>
      </c>
      <c r="F153">
        <v>2.3001900000000002</v>
      </c>
      <c r="G153">
        <v>61.415999999999997</v>
      </c>
      <c r="H153">
        <v>22.158899999999999</v>
      </c>
      <c r="I153">
        <v>34.835500000000003</v>
      </c>
      <c r="J153">
        <v>26.238399999999999</v>
      </c>
      <c r="K153">
        <v>18.463699999999999</v>
      </c>
      <c r="L153">
        <v>28.4954</v>
      </c>
      <c r="M153">
        <v>46.444299999999998</v>
      </c>
      <c r="N153">
        <v>6.97506</v>
      </c>
      <c r="O153">
        <v>2.0428500000000001</v>
      </c>
      <c r="P153">
        <v>4.0529400000000004</v>
      </c>
      <c r="Q153">
        <v>6.4840600000000004</v>
      </c>
      <c r="R153">
        <v>1.1071599999999999</v>
      </c>
      <c r="S153">
        <v>73.610100000000003</v>
      </c>
      <c r="T153">
        <v>78.873900000000006</v>
      </c>
      <c r="U153">
        <v>33.050699999999999</v>
      </c>
      <c r="V153">
        <v>1.08917</v>
      </c>
      <c r="W153">
        <v>2.1603300000000001</v>
      </c>
      <c r="X153">
        <v>239.60900000000001</v>
      </c>
      <c r="Y153">
        <v>2.1151800000000001</v>
      </c>
      <c r="Z153">
        <v>2.3256700000000001</v>
      </c>
      <c r="AA153">
        <v>2.2806500000000001</v>
      </c>
      <c r="AB153">
        <v>17.543500000000002</v>
      </c>
      <c r="AC153">
        <v>115.001</v>
      </c>
      <c r="AD153">
        <f t="shared" si="17"/>
        <v>242.59384194966168</v>
      </c>
      <c r="AF153">
        <f t="shared" si="18"/>
        <v>26.025812986049999</v>
      </c>
      <c r="AG153">
        <f t="shared" si="19"/>
        <v>6.9951499999999998</v>
      </c>
      <c r="AH153">
        <f t="shared" si="20"/>
        <v>1.1103025</v>
      </c>
      <c r="AI153">
        <f t="shared" si="21"/>
        <v>207.79186322202</v>
      </c>
      <c r="AJ153">
        <f t="shared" si="22"/>
        <v>10.318903939279126</v>
      </c>
      <c r="AK153">
        <f t="shared" si="23"/>
        <v>4.502000000000006E-2</v>
      </c>
    </row>
    <row r="154" spans="1:37" x14ac:dyDescent="0.25">
      <c r="A154" s="3" t="s">
        <v>137</v>
      </c>
      <c r="B154" s="11" t="s">
        <v>126</v>
      </c>
      <c r="C154" s="8" t="s">
        <v>136</v>
      </c>
      <c r="D154" s="11">
        <v>26.896000000000001</v>
      </c>
      <c r="E154">
        <v>3.9988899999999998</v>
      </c>
      <c r="F154">
        <v>2.28735</v>
      </c>
      <c r="G154">
        <v>64.408199999999994</v>
      </c>
      <c r="H154">
        <v>20.072099999999999</v>
      </c>
      <c r="I154">
        <v>33.399700000000003</v>
      </c>
      <c r="J154">
        <v>22.274000000000001</v>
      </c>
      <c r="K154">
        <v>14.8302</v>
      </c>
      <c r="L154">
        <v>25.6174</v>
      </c>
      <c r="M154">
        <v>40.415500000000002</v>
      </c>
      <c r="N154">
        <v>6.37582</v>
      </c>
      <c r="O154">
        <v>2.1301299999999999</v>
      </c>
      <c r="P154">
        <v>3.9578000000000002</v>
      </c>
      <c r="Q154">
        <v>5.9422499999999996</v>
      </c>
      <c r="R154">
        <v>0.95463100000000001</v>
      </c>
      <c r="S154">
        <v>75.129400000000004</v>
      </c>
      <c r="T154">
        <v>78.987899999999996</v>
      </c>
      <c r="U154">
        <v>35.853499999999997</v>
      </c>
      <c r="V154">
        <v>0.76446599999999998</v>
      </c>
      <c r="W154">
        <v>2.1762800000000002</v>
      </c>
      <c r="X154">
        <v>293.233</v>
      </c>
      <c r="Y154">
        <v>2.06331</v>
      </c>
      <c r="Z154">
        <v>2.31846</v>
      </c>
      <c r="AA154">
        <v>2.2125400000000002</v>
      </c>
      <c r="AB154">
        <v>17.991399999999999</v>
      </c>
      <c r="AC154">
        <v>113.934</v>
      </c>
      <c r="AD154">
        <f t="shared" si="17"/>
        <v>285.54395003496143</v>
      </c>
      <c r="AF154">
        <f t="shared" si="18"/>
        <v>21.797275208939997</v>
      </c>
      <c r="AG154">
        <f t="shared" si="19"/>
        <v>6.3963250000000009</v>
      </c>
      <c r="AH154">
        <f t="shared" si="20"/>
        <v>0.95302999999999993</v>
      </c>
      <c r="AI154">
        <f t="shared" si="21"/>
        <v>165.70971336374998</v>
      </c>
      <c r="AJ154">
        <f t="shared" si="22"/>
        <v>12.116780658503377</v>
      </c>
      <c r="AK154">
        <f t="shared" si="23"/>
        <v>0.10591999999999979</v>
      </c>
    </row>
    <row r="155" spans="1:37" x14ac:dyDescent="0.25">
      <c r="A155" s="3" t="s">
        <v>137</v>
      </c>
      <c r="B155" s="11" t="s">
        <v>61</v>
      </c>
      <c r="C155" s="8" t="s">
        <v>136</v>
      </c>
      <c r="D155" s="11">
        <v>27.4742</v>
      </c>
      <c r="E155">
        <v>3.9905599999999999</v>
      </c>
      <c r="F155">
        <v>2.2745500000000001</v>
      </c>
      <c r="G155">
        <v>63.623399999999997</v>
      </c>
      <c r="H155">
        <v>23.6158</v>
      </c>
      <c r="I155">
        <v>33.020800000000001</v>
      </c>
      <c r="J155">
        <v>22.7789</v>
      </c>
      <c r="K155">
        <v>16.857800000000001</v>
      </c>
      <c r="L155">
        <v>26.673200000000001</v>
      </c>
      <c r="M155">
        <v>39.040900000000001</v>
      </c>
      <c r="N155">
        <v>5.5412400000000002</v>
      </c>
      <c r="O155">
        <v>1.97786</v>
      </c>
      <c r="P155">
        <v>3.9512100000000001</v>
      </c>
      <c r="Q155">
        <v>6.0313600000000003</v>
      </c>
      <c r="R155">
        <v>1.0173700000000001</v>
      </c>
      <c r="S155">
        <v>56.504100000000001</v>
      </c>
      <c r="T155">
        <v>70.514499999999998</v>
      </c>
      <c r="U155">
        <v>34.473199999999999</v>
      </c>
      <c r="V155">
        <v>0.73430899999999999</v>
      </c>
      <c r="W155">
        <v>2.1774</v>
      </c>
      <c r="X155">
        <v>310.59100000000001</v>
      </c>
      <c r="Y155">
        <v>2.3688500000000001</v>
      </c>
      <c r="Z155">
        <v>2.306</v>
      </c>
      <c r="AA155">
        <v>2.2321200000000001</v>
      </c>
      <c r="AB155">
        <v>18.215399999999999</v>
      </c>
      <c r="AC155">
        <v>103.651</v>
      </c>
      <c r="AD155">
        <f t="shared" si="17"/>
        <v>303.29599669311546</v>
      </c>
      <c r="AF155">
        <f t="shared" si="18"/>
        <v>23.006234132520003</v>
      </c>
      <c r="AG155">
        <f t="shared" si="19"/>
        <v>5.5457749999999999</v>
      </c>
      <c r="AH155">
        <f t="shared" si="20"/>
        <v>1.0133750000000001</v>
      </c>
      <c r="AI155">
        <f t="shared" si="21"/>
        <v>162.47410861055999</v>
      </c>
      <c r="AJ155">
        <f t="shared" si="22"/>
        <v>12.23970794314631</v>
      </c>
      <c r="AK155">
        <f t="shared" si="23"/>
        <v>7.3879999999999946E-2</v>
      </c>
    </row>
    <row r="156" spans="1:37" x14ac:dyDescent="0.25">
      <c r="A156" s="3" t="s">
        <v>137</v>
      </c>
      <c r="B156" s="11" t="s">
        <v>79</v>
      </c>
      <c r="C156" s="8" t="s">
        <v>134</v>
      </c>
      <c r="D156" s="11">
        <v>34.3249</v>
      </c>
      <c r="E156">
        <v>4.3883700000000001</v>
      </c>
      <c r="F156">
        <v>2.1072700000000002</v>
      </c>
      <c r="G156">
        <v>69.259900000000002</v>
      </c>
      <c r="H156">
        <v>26.961400000000001</v>
      </c>
      <c r="I156">
        <v>32.426499999999997</v>
      </c>
      <c r="J156">
        <v>28.573</v>
      </c>
      <c r="K156">
        <v>18.3185</v>
      </c>
      <c r="L156">
        <v>32.2804</v>
      </c>
      <c r="M156">
        <v>52.177199999999999</v>
      </c>
      <c r="N156">
        <v>8.4527599999999996</v>
      </c>
      <c r="O156">
        <v>2.2116099999999999</v>
      </c>
      <c r="P156">
        <v>4.4695999999999998</v>
      </c>
      <c r="Q156">
        <v>6.4414899999999999</v>
      </c>
      <c r="R156">
        <v>1.05304</v>
      </c>
      <c r="S156">
        <v>91.915999999999997</v>
      </c>
      <c r="T156">
        <v>89.856499999999997</v>
      </c>
      <c r="U156">
        <v>37.816400000000002</v>
      </c>
      <c r="V156">
        <v>0.85850099999999996</v>
      </c>
      <c r="W156">
        <v>2.1723300000000001</v>
      </c>
      <c r="X156">
        <v>262.096</v>
      </c>
      <c r="Y156">
        <v>1.6108100000000001</v>
      </c>
      <c r="Z156">
        <v>2.28579</v>
      </c>
      <c r="AA156">
        <v>2.0509499999999998</v>
      </c>
      <c r="AB156">
        <v>18.588699999999999</v>
      </c>
      <c r="AC156">
        <v>124.42100000000001</v>
      </c>
      <c r="AD156">
        <f t="shared" si="17"/>
        <v>263.70503234849917</v>
      </c>
      <c r="AF156">
        <f t="shared" si="18"/>
        <v>27.954230671649995</v>
      </c>
      <c r="AG156">
        <f t="shared" si="19"/>
        <v>8.4646749999999997</v>
      </c>
      <c r="AH156">
        <f t="shared" si="20"/>
        <v>1.0574699999999999</v>
      </c>
      <c r="AI156">
        <f t="shared" si="21"/>
        <v>231.90824929931998</v>
      </c>
      <c r="AJ156">
        <f t="shared" si="22"/>
        <v>11.543809507923456</v>
      </c>
      <c r="AK156">
        <f t="shared" si="23"/>
        <v>0.23484000000000016</v>
      </c>
    </row>
    <row r="157" spans="1:37" x14ac:dyDescent="0.25">
      <c r="A157" s="3" t="s">
        <v>137</v>
      </c>
      <c r="B157" s="11" t="s">
        <v>100</v>
      </c>
      <c r="C157" s="8" t="s">
        <v>134</v>
      </c>
      <c r="D157" s="11">
        <v>23.418199999999999</v>
      </c>
      <c r="E157">
        <v>3.55592</v>
      </c>
      <c r="F157">
        <v>2.2741400000000001</v>
      </c>
      <c r="G157">
        <v>58.183500000000002</v>
      </c>
      <c r="H157">
        <v>17.526800000000001</v>
      </c>
      <c r="I157">
        <v>25.4602</v>
      </c>
      <c r="J157">
        <v>14.873100000000001</v>
      </c>
      <c r="K157">
        <v>12.1935</v>
      </c>
      <c r="L157">
        <v>22.459499999999998</v>
      </c>
      <c r="M157">
        <v>35.491999999999997</v>
      </c>
      <c r="N157">
        <v>5.8600099999999999</v>
      </c>
      <c r="O157">
        <v>1.7649900000000001</v>
      </c>
      <c r="P157">
        <v>3.4128599999999998</v>
      </c>
      <c r="Q157">
        <v>5.4883600000000001</v>
      </c>
      <c r="R157">
        <v>0.93312600000000001</v>
      </c>
      <c r="S157">
        <v>65.209800000000001</v>
      </c>
      <c r="T157">
        <v>61.517400000000002</v>
      </c>
      <c r="U157">
        <v>38.323099999999997</v>
      </c>
      <c r="V157">
        <v>1.02996</v>
      </c>
      <c r="W157">
        <v>2.16689</v>
      </c>
      <c r="X157">
        <v>257.32100000000003</v>
      </c>
      <c r="Y157">
        <v>2.3138100000000001</v>
      </c>
      <c r="Z157">
        <v>2.2845300000000002</v>
      </c>
      <c r="AA157">
        <v>2.2227800000000002</v>
      </c>
      <c r="AB157">
        <v>15.2591</v>
      </c>
      <c r="AC157">
        <v>86.760499999999993</v>
      </c>
      <c r="AD157">
        <f t="shared" si="17"/>
        <v>225.87093419547148</v>
      </c>
      <c r="AF157">
        <f t="shared" si="18"/>
        <v>14.84976983985</v>
      </c>
      <c r="AG157">
        <f t="shared" si="19"/>
        <v>5.8246249999999993</v>
      </c>
      <c r="AH157">
        <f t="shared" si="20"/>
        <v>0.93084250000000002</v>
      </c>
      <c r="AI157">
        <f t="shared" si="21"/>
        <v>134.40708245279998</v>
      </c>
      <c r="AJ157">
        <f t="shared" si="22"/>
        <v>10.332552171201353</v>
      </c>
      <c r="AK157">
        <f t="shared" si="23"/>
        <v>6.1749999999999972E-2</v>
      </c>
    </row>
    <row r="158" spans="1:37" x14ac:dyDescent="0.25">
      <c r="A158" s="3" t="s">
        <v>137</v>
      </c>
      <c r="B158" s="11" t="s">
        <v>48</v>
      </c>
      <c r="C158" s="8" t="s">
        <v>136</v>
      </c>
      <c r="D158" s="11">
        <v>31.991</v>
      </c>
      <c r="E158">
        <v>4.0803000000000003</v>
      </c>
      <c r="F158">
        <v>2.3682099999999999</v>
      </c>
      <c r="G158">
        <v>59.868600000000001</v>
      </c>
      <c r="H158">
        <v>19.415500000000002</v>
      </c>
      <c r="I158">
        <v>34.003799999999998</v>
      </c>
      <c r="J158">
        <v>26.575500000000002</v>
      </c>
      <c r="K158">
        <v>18.259</v>
      </c>
      <c r="L158">
        <v>29.4605</v>
      </c>
      <c r="M158">
        <v>48.400199999999998</v>
      </c>
      <c r="N158">
        <v>7.5347</v>
      </c>
      <c r="O158">
        <v>2.10541</v>
      </c>
      <c r="P158">
        <v>4.0724400000000003</v>
      </c>
      <c r="Q158">
        <v>6.0513300000000001</v>
      </c>
      <c r="R158">
        <v>0.99362300000000003</v>
      </c>
      <c r="S158">
        <v>53.56</v>
      </c>
      <c r="T158">
        <v>59.196100000000001</v>
      </c>
      <c r="U158">
        <v>38.428800000000003</v>
      </c>
      <c r="V158">
        <v>0.80514799999999997</v>
      </c>
      <c r="W158">
        <v>2.1600700000000002</v>
      </c>
      <c r="X158">
        <v>310.86500000000001</v>
      </c>
      <c r="Y158">
        <v>2.3693599999999999</v>
      </c>
      <c r="Z158">
        <v>2.2842600000000002</v>
      </c>
      <c r="AA158">
        <v>2.3552200000000001</v>
      </c>
      <c r="AB158">
        <v>15.286799999999999</v>
      </c>
      <c r="AC158">
        <v>91.591300000000004</v>
      </c>
      <c r="AD158">
        <f t="shared" si="17"/>
        <v>294.65817292127826</v>
      </c>
      <c r="AF158">
        <f t="shared" si="18"/>
        <v>26.525450021099999</v>
      </c>
      <c r="AG158">
        <f t="shared" si="19"/>
        <v>7.5352999999999994</v>
      </c>
      <c r="AH158">
        <f t="shared" si="20"/>
        <v>0.98648000000000002</v>
      </c>
      <c r="AI158">
        <f t="shared" si="21"/>
        <v>202.09105176353995</v>
      </c>
      <c r="AJ158">
        <f t="shared" si="22"/>
        <v>12.568703724876782</v>
      </c>
      <c r="AK158">
        <f t="shared" si="23"/>
        <v>-7.0959999999999912E-2</v>
      </c>
    </row>
    <row r="159" spans="1:37" x14ac:dyDescent="0.25">
      <c r="A159" s="3" t="s">
        <v>137</v>
      </c>
      <c r="B159" s="11" t="s">
        <v>90</v>
      </c>
      <c r="C159" s="8" t="s">
        <v>134</v>
      </c>
      <c r="D159" s="11">
        <v>23.411999999999999</v>
      </c>
      <c r="E159">
        <v>3.1366800000000001</v>
      </c>
      <c r="F159">
        <v>2.7518899999999999</v>
      </c>
      <c r="G159">
        <v>65.828699999999998</v>
      </c>
      <c r="H159">
        <v>17.8079</v>
      </c>
      <c r="I159">
        <v>33.146299999999997</v>
      </c>
      <c r="J159">
        <v>14.902100000000001</v>
      </c>
      <c r="K159">
        <v>13.371700000000001</v>
      </c>
      <c r="L159">
        <v>23.044699999999999</v>
      </c>
      <c r="M159">
        <v>33.954300000000003</v>
      </c>
      <c r="N159">
        <v>5.1800499999999996</v>
      </c>
      <c r="O159">
        <v>1.58822</v>
      </c>
      <c r="P159">
        <v>3.0305900000000001</v>
      </c>
      <c r="Q159">
        <v>4.8098400000000003</v>
      </c>
      <c r="R159">
        <v>0.80052500000000004</v>
      </c>
      <c r="S159">
        <v>55.823999999999998</v>
      </c>
      <c r="T159">
        <v>69.670699999999997</v>
      </c>
      <c r="U159">
        <v>33.813099999999999</v>
      </c>
      <c r="V159">
        <v>1.3241799999999999</v>
      </c>
      <c r="W159">
        <v>2.1653699999999998</v>
      </c>
      <c r="X159">
        <v>283.08800000000002</v>
      </c>
      <c r="Y159">
        <v>2.3650600000000002</v>
      </c>
      <c r="Z159">
        <v>2.2824399999999998</v>
      </c>
      <c r="AA159">
        <v>2.2858900000000002</v>
      </c>
      <c r="AB159">
        <v>18.4587</v>
      </c>
      <c r="AC159">
        <v>99.196899999999999</v>
      </c>
      <c r="AD159">
        <f t="shared" si="17"/>
        <v>263.12113075168668</v>
      </c>
      <c r="AF159">
        <f t="shared" si="18"/>
        <v>14.65366894806</v>
      </c>
      <c r="AG159">
        <f t="shared" si="19"/>
        <v>5.1456500000000007</v>
      </c>
      <c r="AH159">
        <f t="shared" si="20"/>
        <v>0.80540500000000015</v>
      </c>
      <c r="AI159">
        <f t="shared" si="21"/>
        <v>112.68717771528001</v>
      </c>
      <c r="AJ159">
        <f t="shared" si="22"/>
        <v>11.158144790549489</v>
      </c>
      <c r="AK159">
        <f t="shared" si="23"/>
        <v>-3.4500000000003972E-3</v>
      </c>
    </row>
    <row r="160" spans="1:37" x14ac:dyDescent="0.25">
      <c r="A160" s="3" t="s">
        <v>137</v>
      </c>
      <c r="B160" s="11" t="s">
        <v>60</v>
      </c>
      <c r="C160" s="8" t="s">
        <v>136</v>
      </c>
      <c r="D160" s="11">
        <v>26.5106</v>
      </c>
      <c r="E160">
        <v>3.76214</v>
      </c>
      <c r="F160">
        <v>2.15998</v>
      </c>
      <c r="G160">
        <v>62.982199999999999</v>
      </c>
      <c r="H160">
        <v>23.1235</v>
      </c>
      <c r="I160">
        <v>30.519500000000001</v>
      </c>
      <c r="J160">
        <v>18.0242</v>
      </c>
      <c r="K160">
        <v>14.318199999999999</v>
      </c>
      <c r="L160">
        <v>26.078399999999998</v>
      </c>
      <c r="M160">
        <v>39.032600000000002</v>
      </c>
      <c r="N160">
        <v>6.16974</v>
      </c>
      <c r="O160">
        <v>1.8686199999999999</v>
      </c>
      <c r="P160">
        <v>3.7573599999999998</v>
      </c>
      <c r="Q160">
        <v>5.6641399999999997</v>
      </c>
      <c r="R160">
        <v>0.95561600000000002</v>
      </c>
      <c r="S160">
        <v>61.255800000000001</v>
      </c>
      <c r="T160">
        <v>78.636499999999998</v>
      </c>
      <c r="U160">
        <v>34.174300000000002</v>
      </c>
      <c r="V160">
        <v>1.0772200000000001</v>
      </c>
      <c r="W160">
        <v>2.1688399999999999</v>
      </c>
      <c r="X160">
        <v>232.16800000000001</v>
      </c>
      <c r="Y160">
        <v>2.3365499999999999</v>
      </c>
      <c r="Z160">
        <v>2.2617799999999999</v>
      </c>
      <c r="AA160">
        <v>2.1469399999999998</v>
      </c>
      <c r="AB160">
        <v>18.673300000000001</v>
      </c>
      <c r="AC160">
        <v>109.4</v>
      </c>
      <c r="AD160">
        <f t="shared" si="17"/>
        <v>226.5858912833308</v>
      </c>
      <c r="AF160">
        <f t="shared" si="18"/>
        <v>18.461139669959998</v>
      </c>
      <c r="AG160">
        <f t="shared" si="19"/>
        <v>6.1786000000000012</v>
      </c>
      <c r="AH160">
        <f t="shared" si="20"/>
        <v>0.94887999999999995</v>
      </c>
      <c r="AI160">
        <f t="shared" si="21"/>
        <v>152.54941656515999</v>
      </c>
      <c r="AJ160">
        <f t="shared" si="22"/>
        <v>9.9306903387750136</v>
      </c>
      <c r="AK160">
        <f t="shared" si="23"/>
        <v>0.11484000000000005</v>
      </c>
    </row>
    <row r="161" spans="1:37" x14ac:dyDescent="0.25">
      <c r="A161" s="3" t="s">
        <v>137</v>
      </c>
      <c r="B161" s="11" t="s">
        <v>34</v>
      </c>
      <c r="C161" s="8" t="s">
        <v>136</v>
      </c>
      <c r="D161" s="11">
        <v>28.710999999999999</v>
      </c>
      <c r="E161">
        <v>4.0306699999999998</v>
      </c>
      <c r="F161">
        <v>2.1014200000000001</v>
      </c>
      <c r="G161">
        <v>62.960299999999997</v>
      </c>
      <c r="H161">
        <v>23.720300000000002</v>
      </c>
      <c r="I161">
        <v>30.4331</v>
      </c>
      <c r="J161">
        <v>19.471</v>
      </c>
      <c r="K161">
        <v>16.7255</v>
      </c>
      <c r="L161">
        <v>29.012899999999998</v>
      </c>
      <c r="M161">
        <v>40.079000000000001</v>
      </c>
      <c r="N161">
        <v>5.8121200000000002</v>
      </c>
      <c r="O161">
        <v>1.7259899999999999</v>
      </c>
      <c r="P161">
        <v>4.0804</v>
      </c>
      <c r="Q161">
        <v>6.2833100000000002</v>
      </c>
      <c r="R161">
        <v>1.14463</v>
      </c>
      <c r="S161">
        <v>59.7395</v>
      </c>
      <c r="T161">
        <v>72.727900000000005</v>
      </c>
      <c r="U161">
        <v>34.878500000000003</v>
      </c>
      <c r="V161">
        <v>0.97866500000000001</v>
      </c>
      <c r="W161">
        <v>2.1619899999999999</v>
      </c>
      <c r="X161">
        <v>218.114</v>
      </c>
      <c r="Y161">
        <v>2.3366899999999999</v>
      </c>
      <c r="Z161">
        <v>2.2256300000000002</v>
      </c>
      <c r="AA161">
        <v>2.0621499999999999</v>
      </c>
      <c r="AB161">
        <v>17.5047</v>
      </c>
      <c r="AC161">
        <v>103.538</v>
      </c>
      <c r="AD161">
        <f t="shared" si="17"/>
        <v>220.69883473968594</v>
      </c>
      <c r="AF161">
        <f t="shared" si="18"/>
        <v>19.918951564049998</v>
      </c>
      <c r="AG161">
        <f t="shared" si="19"/>
        <v>5.8383750000000001</v>
      </c>
      <c r="AH161">
        <f t="shared" si="20"/>
        <v>1.1393300000000002</v>
      </c>
      <c r="AI161">
        <f t="shared" si="21"/>
        <v>173.76185922810001</v>
      </c>
      <c r="AJ161">
        <f t="shared" si="22"/>
        <v>9.5161118776559537</v>
      </c>
      <c r="AK161">
        <f t="shared" si="23"/>
        <v>0.16348000000000029</v>
      </c>
    </row>
    <row r="162" spans="1:37" x14ac:dyDescent="0.25">
      <c r="A162" s="3" t="s">
        <v>137</v>
      </c>
      <c r="B162" s="11" t="s">
        <v>115</v>
      </c>
      <c r="C162" s="8" t="s">
        <v>134</v>
      </c>
      <c r="D162" s="11">
        <v>24.508600000000001</v>
      </c>
      <c r="E162">
        <v>3.4771899999999998</v>
      </c>
      <c r="F162">
        <v>2.19557</v>
      </c>
      <c r="G162">
        <v>63.363700000000001</v>
      </c>
      <c r="H162">
        <v>19.574400000000001</v>
      </c>
      <c r="I162">
        <v>28.1295</v>
      </c>
      <c r="J162">
        <v>13.9482</v>
      </c>
      <c r="K162">
        <v>13.489699999999999</v>
      </c>
      <c r="L162">
        <v>22.375599999999999</v>
      </c>
      <c r="M162">
        <v>37.493499999999997</v>
      </c>
      <c r="N162">
        <v>5.9780800000000003</v>
      </c>
      <c r="O162">
        <v>1.52617</v>
      </c>
      <c r="P162">
        <v>3.4098600000000001</v>
      </c>
      <c r="Q162">
        <v>5.4791299999999996</v>
      </c>
      <c r="R162">
        <v>0.98723399999999994</v>
      </c>
      <c r="S162">
        <v>72.108000000000004</v>
      </c>
      <c r="T162">
        <v>70.218000000000004</v>
      </c>
      <c r="U162">
        <v>36.318300000000001</v>
      </c>
      <c r="V162">
        <v>1.0543100000000001</v>
      </c>
      <c r="W162">
        <v>2.1642800000000002</v>
      </c>
      <c r="X162">
        <v>207.37700000000001</v>
      </c>
      <c r="Y162">
        <v>2.0154299999999998</v>
      </c>
      <c r="Z162">
        <v>2.1981000000000002</v>
      </c>
      <c r="AA162">
        <v>2.10555</v>
      </c>
      <c r="AB162">
        <v>17.5106</v>
      </c>
      <c r="AC162">
        <v>98.272099999999995</v>
      </c>
      <c r="AD162">
        <f t="shared" si="17"/>
        <v>185.76987865328772</v>
      </c>
      <c r="AF162">
        <f t="shared" si="18"/>
        <v>14.205427059809999</v>
      </c>
      <c r="AG162">
        <f t="shared" si="19"/>
        <v>6.0009499999999996</v>
      </c>
      <c r="AH162">
        <f t="shared" si="20"/>
        <v>0.9882399999999999</v>
      </c>
      <c r="AI162">
        <f t="shared" si="21"/>
        <v>141.74791485194999</v>
      </c>
      <c r="AJ162">
        <f t="shared" si="22"/>
        <v>8.5788137473022559</v>
      </c>
      <c r="AK162">
        <f t="shared" si="23"/>
        <v>9.2550000000000132E-2</v>
      </c>
    </row>
    <row r="163" spans="1:37" x14ac:dyDescent="0.25">
      <c r="A163" s="3" t="s">
        <v>137</v>
      </c>
      <c r="B163" s="11" t="s">
        <v>76</v>
      </c>
      <c r="C163" s="8" t="s">
        <v>134</v>
      </c>
      <c r="D163" s="11">
        <v>29.863700000000001</v>
      </c>
      <c r="E163">
        <v>4.2717599999999996</v>
      </c>
      <c r="F163">
        <v>2.1293299999999999</v>
      </c>
      <c r="G163">
        <v>70.4482</v>
      </c>
      <c r="H163">
        <v>21.3078</v>
      </c>
      <c r="I163">
        <v>32.383899999999997</v>
      </c>
      <c r="J163">
        <v>25.505099999999999</v>
      </c>
      <c r="K163">
        <v>17.217300000000002</v>
      </c>
      <c r="L163">
        <v>27.455200000000001</v>
      </c>
      <c r="M163">
        <v>44.895400000000002</v>
      </c>
      <c r="N163">
        <v>6.8883000000000001</v>
      </c>
      <c r="O163">
        <v>2.1121099999999999</v>
      </c>
      <c r="P163">
        <v>4.2190799999999999</v>
      </c>
      <c r="Q163">
        <v>6.5182099999999998</v>
      </c>
      <c r="R163">
        <v>1.1071500000000001</v>
      </c>
      <c r="S163">
        <v>129.446</v>
      </c>
      <c r="T163">
        <v>128.303</v>
      </c>
      <c r="U163">
        <v>36.583799999999997</v>
      </c>
      <c r="V163">
        <v>0.69930899999999996</v>
      </c>
      <c r="W163">
        <v>2.1964399999999999</v>
      </c>
      <c r="X163">
        <v>273.56</v>
      </c>
      <c r="Y163">
        <v>2.0760000000000001</v>
      </c>
      <c r="Z163">
        <v>2.1614300000000002</v>
      </c>
      <c r="AA163">
        <v>2.0980500000000002</v>
      </c>
      <c r="AB163">
        <v>18.905899999999999</v>
      </c>
      <c r="AC163">
        <v>162.36000000000001</v>
      </c>
      <c r="AD163">
        <f t="shared" si="17"/>
        <v>268.73032122897689</v>
      </c>
      <c r="AF163">
        <f t="shared" si="18"/>
        <v>25.091733737070001</v>
      </c>
      <c r="AG163">
        <f t="shared" si="19"/>
        <v>6.9195250000000001</v>
      </c>
      <c r="AH163">
        <f t="shared" si="20"/>
        <v>1.1015250000000001</v>
      </c>
      <c r="AI163">
        <f t="shared" si="21"/>
        <v>201.91997521145998</v>
      </c>
      <c r="AJ163">
        <f t="shared" si="22"/>
        <v>11.617160436159152</v>
      </c>
      <c r="AK163">
        <f t="shared" si="23"/>
        <v>6.3379999999999992E-2</v>
      </c>
    </row>
    <row r="164" spans="1:37" x14ac:dyDescent="0.25">
      <c r="A164" s="3" t="s">
        <v>137</v>
      </c>
      <c r="B164" s="11" t="s">
        <v>70</v>
      </c>
      <c r="C164" s="8" t="s">
        <v>136</v>
      </c>
      <c r="D164" s="11">
        <v>27.554400000000001</v>
      </c>
      <c r="E164">
        <v>3.8594300000000001</v>
      </c>
      <c r="F164">
        <v>2.1393</v>
      </c>
      <c r="G164">
        <v>63.275100000000002</v>
      </c>
      <c r="H164">
        <v>21.195900000000002</v>
      </c>
      <c r="I164">
        <v>33.5901</v>
      </c>
      <c r="J164">
        <v>19.502199999999998</v>
      </c>
      <c r="K164">
        <v>15.636200000000001</v>
      </c>
      <c r="L164">
        <v>27.604399999999998</v>
      </c>
      <c r="M164">
        <v>39.331600000000002</v>
      </c>
      <c r="N164">
        <v>5.9295299999999997</v>
      </c>
      <c r="O164">
        <v>1.7987599999999999</v>
      </c>
      <c r="P164">
        <v>3.8108200000000001</v>
      </c>
      <c r="Q164">
        <v>5.9900399999999996</v>
      </c>
      <c r="R164">
        <v>1.04386</v>
      </c>
      <c r="S164">
        <v>60.686399999999999</v>
      </c>
      <c r="T164">
        <v>67.520899999999997</v>
      </c>
      <c r="U164">
        <v>40.240099999999998</v>
      </c>
      <c r="V164">
        <v>0.68853799999999998</v>
      </c>
      <c r="W164">
        <v>2.1648399999999999</v>
      </c>
      <c r="X164">
        <v>291.02300000000002</v>
      </c>
      <c r="Y164">
        <v>2.1751499999999999</v>
      </c>
      <c r="Z164">
        <v>2.1416900000000001</v>
      </c>
      <c r="AA164">
        <v>2.1099899999999998</v>
      </c>
      <c r="AB164">
        <v>16.520199999999999</v>
      </c>
      <c r="AC164">
        <v>98.962999999999994</v>
      </c>
      <c r="AD164">
        <f t="shared" si="17"/>
        <v>274.47698486961121</v>
      </c>
      <c r="AF164">
        <f t="shared" si="18"/>
        <v>19.406782067279998</v>
      </c>
      <c r="AG164">
        <f t="shared" si="19"/>
        <v>5.9238499999999998</v>
      </c>
      <c r="AH164">
        <f t="shared" si="20"/>
        <v>1.04782</v>
      </c>
      <c r="AI164">
        <f t="shared" si="21"/>
        <v>162.56252151215998</v>
      </c>
      <c r="AJ164">
        <f t="shared" si="22"/>
        <v>11.875427820322489</v>
      </c>
      <c r="AK164">
        <f t="shared" si="23"/>
        <v>3.1700000000000284E-2</v>
      </c>
    </row>
    <row r="165" spans="1:37" x14ac:dyDescent="0.25">
      <c r="A165" s="3" t="s">
        <v>137</v>
      </c>
      <c r="B165" s="11" t="s">
        <v>40</v>
      </c>
      <c r="C165" s="8" t="s">
        <v>136</v>
      </c>
      <c r="D165" s="11">
        <v>29.6738</v>
      </c>
      <c r="E165">
        <v>3.8466999999999998</v>
      </c>
      <c r="F165">
        <v>2.0815100000000002</v>
      </c>
      <c r="G165">
        <v>66.013400000000004</v>
      </c>
      <c r="H165">
        <v>19.747800000000002</v>
      </c>
      <c r="I165">
        <v>41.717599999999997</v>
      </c>
      <c r="J165">
        <v>27.009399999999999</v>
      </c>
      <c r="K165">
        <v>19.315100000000001</v>
      </c>
      <c r="L165">
        <v>26.739699999999999</v>
      </c>
      <c r="M165">
        <v>43.079799999999999</v>
      </c>
      <c r="N165">
        <v>5.9514100000000001</v>
      </c>
      <c r="O165">
        <v>2.0005999999999999</v>
      </c>
      <c r="P165">
        <v>3.8494600000000001</v>
      </c>
      <c r="Q165">
        <v>5.7522700000000002</v>
      </c>
      <c r="R165">
        <v>0.94984100000000005</v>
      </c>
      <c r="S165">
        <v>67.853999999999999</v>
      </c>
      <c r="T165">
        <v>75.901600000000002</v>
      </c>
      <c r="U165">
        <v>36.618699999999997</v>
      </c>
      <c r="V165">
        <v>0.22358500000000001</v>
      </c>
      <c r="W165">
        <v>2.1382099999999999</v>
      </c>
      <c r="X165">
        <v>373.91</v>
      </c>
      <c r="Y165">
        <v>1.9817899999999999</v>
      </c>
      <c r="Z165">
        <v>2.1143000000000001</v>
      </c>
      <c r="AA165">
        <v>2.0330900000000001</v>
      </c>
      <c r="AB165">
        <v>16.799199999999999</v>
      </c>
      <c r="AC165">
        <v>113.794</v>
      </c>
      <c r="AD165">
        <f t="shared" si="17"/>
        <v>374.1083769628296</v>
      </c>
      <c r="AF165">
        <f t="shared" si="18"/>
        <v>26.662834451399998</v>
      </c>
      <c r="AG165">
        <f t="shared" si="19"/>
        <v>5.9411749999999994</v>
      </c>
      <c r="AH165">
        <f t="shared" si="20"/>
        <v>0.93791750000000007</v>
      </c>
      <c r="AI165">
        <f t="shared" si="21"/>
        <v>170.98658239073998</v>
      </c>
      <c r="AJ165">
        <f t="shared" si="22"/>
        <v>14.688401833789243</v>
      </c>
      <c r="AK165">
        <f t="shared" si="23"/>
        <v>8.1210000000000004E-2</v>
      </c>
    </row>
    <row r="166" spans="1:37" x14ac:dyDescent="0.25">
      <c r="A166" s="3" t="s">
        <v>137</v>
      </c>
      <c r="B166" s="11" t="s">
        <v>57</v>
      </c>
      <c r="C166" s="8" t="s">
        <v>136</v>
      </c>
      <c r="D166" s="11">
        <v>26.685400000000001</v>
      </c>
      <c r="E166">
        <v>3.5766900000000001</v>
      </c>
      <c r="F166">
        <v>2.1282100000000002</v>
      </c>
      <c r="G166">
        <v>62.032299999999999</v>
      </c>
      <c r="H166">
        <v>22.5718</v>
      </c>
      <c r="I166">
        <v>31.998699999999999</v>
      </c>
      <c r="J166">
        <v>17.356000000000002</v>
      </c>
      <c r="K166">
        <v>14.1869</v>
      </c>
      <c r="L166">
        <v>24.791899999999998</v>
      </c>
      <c r="M166">
        <v>40.8504</v>
      </c>
      <c r="N166">
        <v>6.6523300000000001</v>
      </c>
      <c r="O166">
        <v>1.76495</v>
      </c>
      <c r="P166">
        <v>3.46123</v>
      </c>
      <c r="Q166">
        <v>5.4518399999999998</v>
      </c>
      <c r="R166">
        <v>0.91656800000000005</v>
      </c>
      <c r="S166">
        <v>56.6937</v>
      </c>
      <c r="T166">
        <v>70.242699999999999</v>
      </c>
      <c r="U166">
        <v>34.525199999999998</v>
      </c>
      <c r="V166">
        <v>0.81284400000000001</v>
      </c>
      <c r="W166">
        <v>2.17706</v>
      </c>
      <c r="X166">
        <v>248.33600000000001</v>
      </c>
      <c r="Y166">
        <v>2.4503300000000001</v>
      </c>
      <c r="Z166">
        <v>2.1115699999999999</v>
      </c>
      <c r="AA166">
        <v>2.08331</v>
      </c>
      <c r="AB166">
        <v>17.9634</v>
      </c>
      <c r="AC166">
        <v>102.033</v>
      </c>
      <c r="AD166">
        <f t="shared" si="17"/>
        <v>213.95269790466955</v>
      </c>
      <c r="AF166">
        <f t="shared" si="18"/>
        <v>17.277026716949997</v>
      </c>
      <c r="AG166">
        <f t="shared" si="19"/>
        <v>6.6658749999999998</v>
      </c>
      <c r="AH166">
        <f t="shared" si="20"/>
        <v>0.9217225</v>
      </c>
      <c r="AI166">
        <f t="shared" si="21"/>
        <v>153.66979286783999</v>
      </c>
      <c r="AJ166">
        <f t="shared" si="22"/>
        <v>9.5700992307466386</v>
      </c>
      <c r="AK166">
        <f t="shared" si="23"/>
        <v>2.8259999999999952E-2</v>
      </c>
    </row>
    <row r="167" spans="1:37" x14ac:dyDescent="0.25">
      <c r="A167" s="3" t="s">
        <v>137</v>
      </c>
      <c r="B167" s="11" t="s">
        <v>93</v>
      </c>
      <c r="C167" s="8" t="s">
        <v>134</v>
      </c>
      <c r="D167" s="11">
        <v>31.004899999999999</v>
      </c>
      <c r="E167">
        <v>4.0883799999999999</v>
      </c>
      <c r="F167">
        <v>2.1618200000000001</v>
      </c>
      <c r="G167">
        <v>63.183799999999998</v>
      </c>
      <c r="H167">
        <v>20.436800000000002</v>
      </c>
      <c r="I167">
        <v>31.357199999999999</v>
      </c>
      <c r="J167">
        <v>23.032699999999998</v>
      </c>
      <c r="K167">
        <v>16.3934</v>
      </c>
      <c r="L167">
        <v>29.5825</v>
      </c>
      <c r="M167">
        <v>47.17</v>
      </c>
      <c r="N167">
        <v>7.7044699999999997</v>
      </c>
      <c r="O167">
        <v>1.9764200000000001</v>
      </c>
      <c r="P167">
        <v>4.09992</v>
      </c>
      <c r="Q167">
        <v>6.1965500000000002</v>
      </c>
      <c r="R167">
        <v>1.04986</v>
      </c>
      <c r="S167">
        <v>59.1541</v>
      </c>
      <c r="T167">
        <v>67.918000000000006</v>
      </c>
      <c r="U167">
        <v>39.179200000000002</v>
      </c>
      <c r="V167">
        <v>0.939002</v>
      </c>
      <c r="W167">
        <v>2.17157</v>
      </c>
      <c r="X167">
        <v>234.03399999999999</v>
      </c>
      <c r="Y167">
        <v>2.06915</v>
      </c>
      <c r="Z167">
        <v>2.10365</v>
      </c>
      <c r="AA167">
        <v>2.1057100000000002</v>
      </c>
      <c r="AB167">
        <v>16.5946</v>
      </c>
      <c r="AC167">
        <v>98.977000000000004</v>
      </c>
      <c r="AD167">
        <f t="shared" ref="AD167:AD198" si="24">W167*J167*U167/(N167*R167)</f>
        <v>242.27025166401745</v>
      </c>
      <c r="AF167">
        <f t="shared" si="18"/>
        <v>22.356168103319998</v>
      </c>
      <c r="AG167">
        <f t="shared" si="19"/>
        <v>7.6941500000000005</v>
      </c>
      <c r="AH167">
        <f t="shared" si="20"/>
        <v>1.0550325</v>
      </c>
      <c r="AI167">
        <f t="shared" si="21"/>
        <v>201.68097181499999</v>
      </c>
      <c r="AJ167">
        <f t="shared" si="22"/>
        <v>10.969211967608917</v>
      </c>
      <c r="AK167">
        <f t="shared" si="23"/>
        <v>-2.0600000000001728E-3</v>
      </c>
    </row>
    <row r="168" spans="1:37" x14ac:dyDescent="0.25">
      <c r="A168" s="3" t="s">
        <v>137</v>
      </c>
      <c r="B168" s="11" t="s">
        <v>59</v>
      </c>
      <c r="C168" s="8" t="s">
        <v>136</v>
      </c>
      <c r="D168" s="11">
        <v>27.223299999999998</v>
      </c>
      <c r="E168">
        <v>3.6511</v>
      </c>
      <c r="F168">
        <v>1.9946200000000001</v>
      </c>
      <c r="G168">
        <v>64.851699999999994</v>
      </c>
      <c r="H168">
        <v>22.903099999999998</v>
      </c>
      <c r="I168">
        <v>31.703399999999998</v>
      </c>
      <c r="J168">
        <v>22.064599999999999</v>
      </c>
      <c r="K168">
        <v>16.707999999999998</v>
      </c>
      <c r="L168">
        <v>25.140599999999999</v>
      </c>
      <c r="M168">
        <v>39.769500000000001</v>
      </c>
      <c r="N168">
        <v>5.7960900000000004</v>
      </c>
      <c r="O168">
        <v>1.9099900000000001</v>
      </c>
      <c r="P168">
        <v>3.5337499999999999</v>
      </c>
      <c r="Q168">
        <v>5.4988000000000001</v>
      </c>
      <c r="R168">
        <v>0.90627999999999997</v>
      </c>
      <c r="S168">
        <v>63.892800000000001</v>
      </c>
      <c r="T168">
        <v>82.527699999999996</v>
      </c>
      <c r="U168">
        <v>34.851599999999998</v>
      </c>
      <c r="V168">
        <v>0.30699399999999999</v>
      </c>
      <c r="W168">
        <v>2.15537</v>
      </c>
      <c r="X168">
        <v>353.16800000000001</v>
      </c>
      <c r="Y168">
        <v>2.1133299999999999</v>
      </c>
      <c r="Z168">
        <v>2.0981399999999999</v>
      </c>
      <c r="AA168">
        <v>1.9282699999999999</v>
      </c>
      <c r="AB168">
        <v>18.534099999999999</v>
      </c>
      <c r="AC168">
        <v>113.285</v>
      </c>
      <c r="AD168">
        <f t="shared" si="24"/>
        <v>315.53177235402251</v>
      </c>
      <c r="AF168">
        <f t="shared" si="18"/>
        <v>22.019357914799997</v>
      </c>
      <c r="AG168">
        <f t="shared" si="19"/>
        <v>5.7653750000000006</v>
      </c>
      <c r="AH168">
        <f t="shared" si="20"/>
        <v>0.89720250000000001</v>
      </c>
      <c r="AI168">
        <f t="shared" si="21"/>
        <v>150.89232335399998</v>
      </c>
      <c r="AJ168">
        <f t="shared" si="22"/>
        <v>12.86563663228999</v>
      </c>
      <c r="AK168">
        <f t="shared" si="23"/>
        <v>0.16986999999999997</v>
      </c>
    </row>
    <row r="169" spans="1:37" x14ac:dyDescent="0.25">
      <c r="A169" s="3" t="s">
        <v>137</v>
      </c>
      <c r="B169" s="11" t="s">
        <v>51</v>
      </c>
      <c r="C169" s="8" t="s">
        <v>136</v>
      </c>
      <c r="D169" s="11">
        <v>29.6904</v>
      </c>
      <c r="E169">
        <v>4.3549699999999998</v>
      </c>
      <c r="F169">
        <v>2.0176500000000002</v>
      </c>
      <c r="G169">
        <v>58.459600000000002</v>
      </c>
      <c r="H169">
        <v>19.469799999999999</v>
      </c>
      <c r="I169">
        <v>31.308299999999999</v>
      </c>
      <c r="J169">
        <v>25.159199999999998</v>
      </c>
      <c r="K169">
        <v>16.250699999999998</v>
      </c>
      <c r="L169">
        <v>28.8215</v>
      </c>
      <c r="M169">
        <v>44.1342</v>
      </c>
      <c r="N169">
        <v>6.9863200000000001</v>
      </c>
      <c r="O169">
        <v>2.2113800000000001</v>
      </c>
      <c r="P169">
        <v>4.3849299999999998</v>
      </c>
      <c r="Q169">
        <v>6.4827000000000004</v>
      </c>
      <c r="R169">
        <v>1.07708</v>
      </c>
      <c r="S169">
        <v>59.5443</v>
      </c>
      <c r="T169">
        <v>64.592699999999994</v>
      </c>
      <c r="U169">
        <v>37.043300000000002</v>
      </c>
      <c r="V169">
        <v>0.65627100000000005</v>
      </c>
      <c r="W169">
        <v>2.1701700000000002</v>
      </c>
      <c r="X169">
        <v>274.24700000000001</v>
      </c>
      <c r="Y169">
        <v>2.0500400000000001</v>
      </c>
      <c r="Z169">
        <v>2.0909499999999999</v>
      </c>
      <c r="AA169">
        <v>1.90777</v>
      </c>
      <c r="AB169">
        <v>15.738300000000001</v>
      </c>
      <c r="AC169">
        <v>96.177499999999995</v>
      </c>
      <c r="AD169">
        <f t="shared" si="24"/>
        <v>268.78424966791715</v>
      </c>
      <c r="AF169">
        <f t="shared" si="18"/>
        <v>24.796166346539994</v>
      </c>
      <c r="AG169">
        <f t="shared" si="19"/>
        <v>6.9708750000000004</v>
      </c>
      <c r="AH169">
        <f t="shared" si="20"/>
        <v>1.0678300000000001</v>
      </c>
      <c r="AI169">
        <f t="shared" si="21"/>
        <v>197.4150570546</v>
      </c>
      <c r="AJ169">
        <f t="shared" si="22"/>
        <v>11.741572232954502</v>
      </c>
      <c r="AK169">
        <f t="shared" si="23"/>
        <v>0.1831799999999999</v>
      </c>
    </row>
    <row r="170" spans="1:37" x14ac:dyDescent="0.25">
      <c r="A170" s="3" t="s">
        <v>137</v>
      </c>
      <c r="B170" s="11" t="s">
        <v>106</v>
      </c>
      <c r="C170" s="8" t="s">
        <v>134</v>
      </c>
      <c r="D170" s="11">
        <v>29.0932</v>
      </c>
      <c r="E170">
        <v>3.9986799999999998</v>
      </c>
      <c r="F170">
        <v>2.08236</v>
      </c>
      <c r="G170">
        <v>62.8508</v>
      </c>
      <c r="H170">
        <v>19.147400000000001</v>
      </c>
      <c r="I170">
        <v>24.287500000000001</v>
      </c>
      <c r="J170">
        <v>21.747</v>
      </c>
      <c r="K170">
        <v>16.348400000000002</v>
      </c>
      <c r="L170">
        <v>29.005099999999999</v>
      </c>
      <c r="M170">
        <v>41.837800000000001</v>
      </c>
      <c r="N170">
        <v>6.4017099999999996</v>
      </c>
      <c r="O170">
        <v>1.88358</v>
      </c>
      <c r="P170">
        <v>3.9862899999999999</v>
      </c>
      <c r="Q170">
        <v>6.1175100000000002</v>
      </c>
      <c r="R170">
        <v>1.0571900000000001</v>
      </c>
      <c r="S170">
        <v>53.670400000000001</v>
      </c>
      <c r="T170">
        <v>44.565899999999999</v>
      </c>
      <c r="U170">
        <v>39.434899999999999</v>
      </c>
      <c r="V170">
        <v>0.59305099999999999</v>
      </c>
      <c r="W170">
        <v>2.1731799999999999</v>
      </c>
      <c r="X170">
        <v>288.16000000000003</v>
      </c>
      <c r="Y170">
        <v>2.0887199999999999</v>
      </c>
      <c r="Z170">
        <v>2.0460099999999999</v>
      </c>
      <c r="AA170">
        <v>1.8883000000000001</v>
      </c>
      <c r="AB170">
        <v>17.033300000000001</v>
      </c>
      <c r="AC170">
        <v>68.730999999999995</v>
      </c>
      <c r="AD170">
        <f t="shared" si="24"/>
        <v>275.37642330537233</v>
      </c>
      <c r="AF170">
        <f t="shared" si="18"/>
        <v>21.247528297680002</v>
      </c>
      <c r="AG170">
        <f t="shared" si="19"/>
        <v>6.37235</v>
      </c>
      <c r="AH170">
        <f t="shared" si="20"/>
        <v>1.0584825</v>
      </c>
      <c r="AI170">
        <f t="shared" si="21"/>
        <v>176.60078031582</v>
      </c>
      <c r="AJ170">
        <f t="shared" si="22"/>
        <v>12.035218684358824</v>
      </c>
      <c r="AK170">
        <f t="shared" si="23"/>
        <v>0.15770999999999979</v>
      </c>
    </row>
    <row r="171" spans="1:37" x14ac:dyDescent="0.25">
      <c r="A171" s="3" t="s">
        <v>137</v>
      </c>
      <c r="B171" s="11" t="s">
        <v>75</v>
      </c>
      <c r="C171" s="8" t="s">
        <v>134</v>
      </c>
      <c r="D171" s="11">
        <v>28.6599</v>
      </c>
      <c r="E171">
        <v>3.60154</v>
      </c>
      <c r="F171">
        <v>2.0455700000000001</v>
      </c>
      <c r="G171">
        <v>64.236599999999996</v>
      </c>
      <c r="H171">
        <v>16.727900000000002</v>
      </c>
      <c r="I171">
        <v>26.938500000000001</v>
      </c>
      <c r="J171">
        <v>17.542300000000001</v>
      </c>
      <c r="K171">
        <v>17.008099999999999</v>
      </c>
      <c r="L171">
        <v>27.569099999999999</v>
      </c>
      <c r="M171">
        <v>41.327800000000003</v>
      </c>
      <c r="N171">
        <v>6.0715500000000002</v>
      </c>
      <c r="O171">
        <v>1.5608</v>
      </c>
      <c r="P171">
        <v>3.5109499999999998</v>
      </c>
      <c r="Q171">
        <v>5.7312099999999999</v>
      </c>
      <c r="R171">
        <v>1.04694</v>
      </c>
      <c r="S171">
        <v>121.67400000000001</v>
      </c>
      <c r="T171">
        <v>121.48399999999999</v>
      </c>
      <c r="U171">
        <v>39.316600000000001</v>
      </c>
      <c r="V171">
        <v>0.86411899999999997</v>
      </c>
      <c r="W171">
        <v>2.1338599999999999</v>
      </c>
      <c r="X171">
        <v>237.80600000000001</v>
      </c>
      <c r="Y171">
        <v>1.7897000000000001</v>
      </c>
      <c r="Z171">
        <v>2.0071099999999999</v>
      </c>
      <c r="AA171">
        <v>1.6651800000000001</v>
      </c>
      <c r="AB171">
        <v>17.220500000000001</v>
      </c>
      <c r="AC171">
        <v>146.934</v>
      </c>
      <c r="AD171">
        <f t="shared" si="24"/>
        <v>231.52987726153773</v>
      </c>
      <c r="AF171">
        <f t="shared" si="18"/>
        <v>18.316907311199998</v>
      </c>
      <c r="AG171">
        <f t="shared" si="19"/>
        <v>6.0799250000000011</v>
      </c>
      <c r="AH171">
        <f t="shared" si="20"/>
        <v>1.0426025000000001</v>
      </c>
      <c r="AI171">
        <f t="shared" si="21"/>
        <v>163.43222744021998</v>
      </c>
      <c r="AJ171">
        <f t="shared" si="22"/>
        <v>10.087954206518289</v>
      </c>
      <c r="AK171">
        <f t="shared" si="23"/>
        <v>0.34192999999999985</v>
      </c>
    </row>
    <row r="172" spans="1:37" x14ac:dyDescent="0.25">
      <c r="A172" s="3" t="s">
        <v>137</v>
      </c>
      <c r="B172" s="11" t="s">
        <v>72</v>
      </c>
      <c r="C172" s="8" t="s">
        <v>134</v>
      </c>
      <c r="D172" s="11">
        <v>29.791899999999998</v>
      </c>
      <c r="E172">
        <v>4.2185100000000002</v>
      </c>
      <c r="F172">
        <v>1.9307099999999999</v>
      </c>
      <c r="G172">
        <v>60.202300000000001</v>
      </c>
      <c r="H172">
        <v>19.935700000000001</v>
      </c>
      <c r="I172">
        <v>32.823599999999999</v>
      </c>
      <c r="J172">
        <v>28.648399999999999</v>
      </c>
      <c r="K172">
        <v>18.130099999999999</v>
      </c>
      <c r="L172">
        <v>28.250699999999998</v>
      </c>
      <c r="M172">
        <v>42.987200000000001</v>
      </c>
      <c r="N172">
        <v>6.2326300000000003</v>
      </c>
      <c r="O172">
        <v>2.2290000000000001</v>
      </c>
      <c r="P172">
        <v>4.1266400000000001</v>
      </c>
      <c r="Q172">
        <v>6.2908499999999998</v>
      </c>
      <c r="R172">
        <v>1.01735</v>
      </c>
      <c r="S172">
        <v>61.918100000000003</v>
      </c>
      <c r="T172">
        <v>65.152900000000002</v>
      </c>
      <c r="U172">
        <v>36.607100000000003</v>
      </c>
      <c r="V172">
        <v>0.30543100000000001</v>
      </c>
      <c r="W172">
        <v>2.1679900000000001</v>
      </c>
      <c r="X172">
        <v>319.322</v>
      </c>
      <c r="Y172">
        <v>2.0559599999999998</v>
      </c>
      <c r="Z172">
        <v>2.0052699999999999</v>
      </c>
      <c r="AA172">
        <v>1.8932800000000001</v>
      </c>
      <c r="AB172">
        <v>16.172899999999998</v>
      </c>
      <c r="AC172">
        <v>98.714500000000001</v>
      </c>
      <c r="AD172">
        <f t="shared" si="24"/>
        <v>358.57601540080702</v>
      </c>
      <c r="AF172">
        <f t="shared" si="18"/>
        <v>27.884275101</v>
      </c>
      <c r="AG172">
        <f t="shared" si="19"/>
        <v>6.2142750000000007</v>
      </c>
      <c r="AH172">
        <f t="shared" si="20"/>
        <v>1.0154624999999999</v>
      </c>
      <c r="AI172">
        <f t="shared" si="21"/>
        <v>186.5939587128</v>
      </c>
      <c r="AJ172">
        <f t="shared" si="22"/>
        <v>14.395128753176053</v>
      </c>
      <c r="AK172">
        <f t="shared" si="23"/>
        <v>0.11198999999999981</v>
      </c>
    </row>
    <row r="173" spans="1:37" x14ac:dyDescent="0.25">
      <c r="A173" s="3" t="s">
        <v>137</v>
      </c>
      <c r="B173" s="11" t="s">
        <v>73</v>
      </c>
      <c r="C173" s="8" t="s">
        <v>134</v>
      </c>
      <c r="D173" s="11">
        <v>29.4527</v>
      </c>
      <c r="E173">
        <v>4.2024400000000002</v>
      </c>
      <c r="F173">
        <v>1.84748</v>
      </c>
      <c r="G173">
        <v>67.8322</v>
      </c>
      <c r="H173">
        <v>21.843499999999999</v>
      </c>
      <c r="I173">
        <v>30.1297</v>
      </c>
      <c r="J173">
        <v>23.586200000000002</v>
      </c>
      <c r="K173">
        <v>17.8231</v>
      </c>
      <c r="L173">
        <v>28.6435</v>
      </c>
      <c r="M173">
        <v>41.7624</v>
      </c>
      <c r="N173">
        <v>5.9927999999999999</v>
      </c>
      <c r="O173">
        <v>1.8905799999999999</v>
      </c>
      <c r="P173">
        <v>4.5027499999999998</v>
      </c>
      <c r="Q173">
        <v>6.2466799999999996</v>
      </c>
      <c r="R173">
        <v>1.0926100000000001</v>
      </c>
      <c r="S173">
        <v>72.159199999999998</v>
      </c>
      <c r="T173">
        <v>70.3887</v>
      </c>
      <c r="U173">
        <v>37.459499999999998</v>
      </c>
      <c r="V173">
        <v>0.39588699999999999</v>
      </c>
      <c r="W173">
        <v>2.1752400000000001</v>
      </c>
      <c r="X173">
        <v>295.40199999999999</v>
      </c>
      <c r="Y173">
        <v>2.3527200000000001</v>
      </c>
      <c r="Z173">
        <v>1.9875700000000001</v>
      </c>
      <c r="AA173">
        <v>2.2935300000000001</v>
      </c>
      <c r="AB173">
        <v>18.406400000000001</v>
      </c>
      <c r="AC173">
        <v>102.931</v>
      </c>
      <c r="AD173">
        <f t="shared" si="24"/>
        <v>293.51626931368355</v>
      </c>
      <c r="AF173">
        <f t="shared" si="18"/>
        <v>23.250237514619997</v>
      </c>
      <c r="AG173">
        <f t="shared" si="19"/>
        <v>5.9848249999999998</v>
      </c>
      <c r="AH173">
        <f t="shared" si="20"/>
        <v>1.0890249999999999</v>
      </c>
      <c r="AI173">
        <f t="shared" si="21"/>
        <v>180.00468069407995</v>
      </c>
      <c r="AJ173">
        <f t="shared" si="22"/>
        <v>12.286807966178989</v>
      </c>
      <c r="AK173">
        <f t="shared" si="23"/>
        <v>-0.30596000000000001</v>
      </c>
    </row>
    <row r="174" spans="1:37" x14ac:dyDescent="0.25">
      <c r="A174" s="3" t="s">
        <v>137</v>
      </c>
      <c r="B174" s="11" t="s">
        <v>45</v>
      </c>
      <c r="C174" s="8" t="s">
        <v>136</v>
      </c>
      <c r="D174" s="11">
        <v>32.680700000000002</v>
      </c>
      <c r="E174">
        <v>4.2509199999999998</v>
      </c>
      <c r="F174">
        <v>2.0025599999999999</v>
      </c>
      <c r="G174">
        <v>63.420299999999997</v>
      </c>
      <c r="H174">
        <v>20.4361</v>
      </c>
      <c r="I174">
        <v>36.217199999999998</v>
      </c>
      <c r="J174">
        <v>29.217600000000001</v>
      </c>
      <c r="K174">
        <v>19.218399999999999</v>
      </c>
      <c r="L174">
        <v>30.403400000000001</v>
      </c>
      <c r="M174">
        <v>48.380499999999998</v>
      </c>
      <c r="N174">
        <v>7.26715</v>
      </c>
      <c r="O174">
        <v>2.1735600000000002</v>
      </c>
      <c r="P174">
        <v>4.2236700000000003</v>
      </c>
      <c r="Q174">
        <v>6.3808100000000003</v>
      </c>
      <c r="R174">
        <v>1.0578399999999999</v>
      </c>
      <c r="S174">
        <v>72.322900000000004</v>
      </c>
      <c r="T174">
        <v>83.34</v>
      </c>
      <c r="U174">
        <v>38.054499999999997</v>
      </c>
      <c r="V174">
        <v>0.45076100000000002</v>
      </c>
      <c r="W174">
        <v>2.1685699999999999</v>
      </c>
      <c r="X174">
        <v>299.47000000000003</v>
      </c>
      <c r="Y174">
        <v>1.7029000000000001</v>
      </c>
      <c r="Z174">
        <v>1.97821</v>
      </c>
      <c r="AA174">
        <v>1.8809400000000001</v>
      </c>
      <c r="AB174">
        <v>16.122699999999998</v>
      </c>
      <c r="AC174">
        <v>119.285</v>
      </c>
      <c r="AD174">
        <f t="shared" si="24"/>
        <v>313.64610256086098</v>
      </c>
      <c r="AF174">
        <f t="shared" si="18"/>
        <v>28.822918397759999</v>
      </c>
      <c r="AG174">
        <f t="shared" si="19"/>
        <v>7.2905249999999997</v>
      </c>
      <c r="AH174">
        <f t="shared" si="20"/>
        <v>1.0518125</v>
      </c>
      <c r="AI174">
        <f t="shared" si="21"/>
        <v>213.00767696144996</v>
      </c>
      <c r="AJ174">
        <f t="shared" si="22"/>
        <v>13.11903664152708</v>
      </c>
      <c r="AK174">
        <f t="shared" si="23"/>
        <v>9.7269999999999968E-2</v>
      </c>
    </row>
    <row r="175" spans="1:37" x14ac:dyDescent="0.25">
      <c r="A175" s="3" t="s">
        <v>137</v>
      </c>
      <c r="B175" s="11" t="s">
        <v>39</v>
      </c>
      <c r="C175" s="8" t="s">
        <v>136</v>
      </c>
      <c r="D175" s="11">
        <v>30.303100000000001</v>
      </c>
      <c r="E175">
        <v>4.39175</v>
      </c>
      <c r="F175">
        <v>1.90771</v>
      </c>
      <c r="G175">
        <v>62.157699999999998</v>
      </c>
      <c r="H175">
        <v>20.613800000000001</v>
      </c>
      <c r="I175">
        <v>35.2577</v>
      </c>
      <c r="J175">
        <v>24.723500000000001</v>
      </c>
      <c r="K175">
        <v>17.992999999999999</v>
      </c>
      <c r="L175">
        <v>30.5608</v>
      </c>
      <c r="M175">
        <v>42.393000000000001</v>
      </c>
      <c r="N175">
        <v>6.0956200000000003</v>
      </c>
      <c r="O175">
        <v>1.9549399999999999</v>
      </c>
      <c r="P175">
        <v>4.4352900000000002</v>
      </c>
      <c r="Q175">
        <v>6.7880700000000003</v>
      </c>
      <c r="R175">
        <v>1.2015</v>
      </c>
      <c r="S175">
        <v>69.763400000000004</v>
      </c>
      <c r="T175">
        <v>75.579899999999995</v>
      </c>
      <c r="U175">
        <v>39.114400000000003</v>
      </c>
      <c r="V175">
        <v>0.49426500000000001</v>
      </c>
      <c r="W175">
        <v>2.16533</v>
      </c>
      <c r="X175">
        <v>261.92500000000001</v>
      </c>
      <c r="Y175">
        <v>1.8507400000000001</v>
      </c>
      <c r="Z175">
        <v>1.95051</v>
      </c>
      <c r="AA175">
        <v>1.78077</v>
      </c>
      <c r="AB175">
        <v>16.496200000000002</v>
      </c>
      <c r="AC175">
        <v>112.417</v>
      </c>
      <c r="AD175">
        <f t="shared" si="24"/>
        <v>285.90981018021625</v>
      </c>
      <c r="AF175">
        <f t="shared" si="18"/>
        <v>24.270912439799993</v>
      </c>
      <c r="AG175">
        <f t="shared" si="19"/>
        <v>6.1000000000000005</v>
      </c>
      <c r="AH175">
        <f t="shared" si="20"/>
        <v>1.2082825000000001</v>
      </c>
      <c r="AI175">
        <f t="shared" si="21"/>
        <v>198.55898954190002</v>
      </c>
      <c r="AJ175">
        <f t="shared" si="22"/>
        <v>12.045706376820464</v>
      </c>
      <c r="AK175">
        <f t="shared" si="23"/>
        <v>0.16974</v>
      </c>
    </row>
    <row r="176" spans="1:37" x14ac:dyDescent="0.25">
      <c r="A176" s="3" t="s">
        <v>137</v>
      </c>
      <c r="B176" s="11" t="s">
        <v>33</v>
      </c>
      <c r="C176" s="8" t="s">
        <v>136</v>
      </c>
      <c r="D176" s="11">
        <v>34.5227</v>
      </c>
      <c r="E176">
        <v>4.7303899999999999</v>
      </c>
      <c r="F176">
        <v>1.8302700000000001</v>
      </c>
      <c r="G176">
        <v>60.445900000000002</v>
      </c>
      <c r="H176">
        <v>21.240600000000001</v>
      </c>
      <c r="I176">
        <v>36.410499999999999</v>
      </c>
      <c r="J176">
        <v>36.7316</v>
      </c>
      <c r="K176">
        <v>19.658899999999999</v>
      </c>
      <c r="L176">
        <v>33.536900000000003</v>
      </c>
      <c r="M176">
        <v>50.136699999999998</v>
      </c>
      <c r="N176">
        <v>7.5961299999999996</v>
      </c>
      <c r="O176">
        <v>2.5891700000000002</v>
      </c>
      <c r="P176">
        <v>4.5295399999999999</v>
      </c>
      <c r="Q176">
        <v>7.0524800000000001</v>
      </c>
      <c r="R176">
        <v>1.11992</v>
      </c>
      <c r="S176">
        <v>65.674800000000005</v>
      </c>
      <c r="T176">
        <v>71.346299999999999</v>
      </c>
      <c r="U176">
        <v>38.450200000000002</v>
      </c>
      <c r="V176">
        <v>-0.118106</v>
      </c>
      <c r="W176">
        <v>2.1853500000000001</v>
      </c>
      <c r="X176">
        <v>391.39299999999997</v>
      </c>
      <c r="Y176">
        <v>1.67696</v>
      </c>
      <c r="Z176">
        <v>1.8723000000000001</v>
      </c>
      <c r="AA176">
        <v>1.74539</v>
      </c>
      <c r="AB176">
        <v>15.6744</v>
      </c>
      <c r="AC176">
        <v>108.515</v>
      </c>
      <c r="AD176">
        <f t="shared" si="24"/>
        <v>362.81067982438788</v>
      </c>
      <c r="AF176">
        <f t="shared" si="18"/>
        <v>35.121161537969996</v>
      </c>
      <c r="AG176">
        <f t="shared" si="19"/>
        <v>7.6194499999999996</v>
      </c>
      <c r="AH176">
        <f t="shared" si="20"/>
        <v>1.1158275</v>
      </c>
      <c r="AI176">
        <f t="shared" si="21"/>
        <v>243.97577107103999</v>
      </c>
      <c r="AJ176">
        <f t="shared" si="22"/>
        <v>14.892826406342815</v>
      </c>
      <c r="AK176">
        <f t="shared" si="23"/>
        <v>0.12691000000000008</v>
      </c>
    </row>
    <row r="177" spans="1:37" x14ac:dyDescent="0.25">
      <c r="A177" s="3" t="s">
        <v>137</v>
      </c>
      <c r="B177" s="11" t="s">
        <v>92</v>
      </c>
      <c r="C177" s="8" t="s">
        <v>134</v>
      </c>
      <c r="D177" s="11">
        <v>24.998899999999999</v>
      </c>
      <c r="E177">
        <v>3.3840400000000002</v>
      </c>
      <c r="F177">
        <v>1.7261899999999999</v>
      </c>
      <c r="G177">
        <v>70.5364</v>
      </c>
      <c r="H177">
        <v>21.444500000000001</v>
      </c>
      <c r="I177">
        <v>30.455200000000001</v>
      </c>
      <c r="J177">
        <v>13.386100000000001</v>
      </c>
      <c r="K177">
        <v>13.0474</v>
      </c>
      <c r="L177">
        <v>24.757899999999999</v>
      </c>
      <c r="M177">
        <v>36.973999999999997</v>
      </c>
      <c r="N177">
        <v>6.0015099999999997</v>
      </c>
      <c r="O177">
        <v>1.5300499999999999</v>
      </c>
      <c r="P177">
        <v>3.36314</v>
      </c>
      <c r="Q177">
        <v>5.26091</v>
      </c>
      <c r="R177">
        <v>0.94115599999999999</v>
      </c>
      <c r="S177">
        <v>57.487400000000001</v>
      </c>
      <c r="T177">
        <v>62.9298</v>
      </c>
      <c r="U177">
        <v>36.6693</v>
      </c>
      <c r="V177">
        <v>0.68204200000000004</v>
      </c>
      <c r="W177">
        <v>2.15835</v>
      </c>
      <c r="X177">
        <v>219.51</v>
      </c>
      <c r="Y177">
        <v>2.02955</v>
      </c>
      <c r="Z177">
        <v>1.82874</v>
      </c>
      <c r="AA177">
        <v>1.71817</v>
      </c>
      <c r="AB177">
        <v>19.5364</v>
      </c>
      <c r="AC177">
        <v>93.043199999999999</v>
      </c>
      <c r="AD177">
        <f t="shared" si="24"/>
        <v>187.56698905928656</v>
      </c>
      <c r="AF177">
        <f t="shared" si="18"/>
        <v>13.774590315299998</v>
      </c>
      <c r="AG177">
        <f t="shared" si="19"/>
        <v>5.9816499999999992</v>
      </c>
      <c r="AH177">
        <f t="shared" si="20"/>
        <v>0.93271499999999996</v>
      </c>
      <c r="AI177">
        <f t="shared" si="21"/>
        <v>134.21665157459998</v>
      </c>
      <c r="AJ177">
        <f t="shared" si="22"/>
        <v>8.7680253803203154</v>
      </c>
      <c r="AK177">
        <f t="shared" si="23"/>
        <v>0.11057000000000006</v>
      </c>
    </row>
    <row r="178" spans="1:37" x14ac:dyDescent="0.25">
      <c r="A178" s="3" t="s">
        <v>137</v>
      </c>
      <c r="B178" s="11" t="s">
        <v>107</v>
      </c>
      <c r="C178" s="8" t="s">
        <v>134</v>
      </c>
      <c r="D178" s="11">
        <v>27.994499999999999</v>
      </c>
      <c r="E178">
        <v>3.8580700000000001</v>
      </c>
      <c r="F178">
        <v>1.8796999999999999</v>
      </c>
      <c r="G178">
        <v>66.116</v>
      </c>
      <c r="H178">
        <v>22.151700000000002</v>
      </c>
      <c r="I178">
        <v>27.802099999999999</v>
      </c>
      <c r="J178">
        <v>22.307099999999998</v>
      </c>
      <c r="K178">
        <v>15.936400000000001</v>
      </c>
      <c r="L178">
        <v>26.7577</v>
      </c>
      <c r="M178">
        <v>41.611800000000002</v>
      </c>
      <c r="N178">
        <v>6.4324599999999998</v>
      </c>
      <c r="O178">
        <v>1.95706</v>
      </c>
      <c r="P178">
        <v>4.0503799999999996</v>
      </c>
      <c r="Q178">
        <v>5.6130300000000002</v>
      </c>
      <c r="R178">
        <v>0.92685700000000004</v>
      </c>
      <c r="S178">
        <v>79.822800000000001</v>
      </c>
      <c r="T178">
        <v>71.394900000000007</v>
      </c>
      <c r="U178">
        <v>37.732799999999997</v>
      </c>
      <c r="V178">
        <v>0.14078099999999999</v>
      </c>
      <c r="W178">
        <v>2.1981700000000002</v>
      </c>
      <c r="X178">
        <v>325.98099999999999</v>
      </c>
      <c r="Y178">
        <v>1.47875</v>
      </c>
      <c r="Z178">
        <v>1.7997099999999999</v>
      </c>
      <c r="AA178">
        <v>1.73986</v>
      </c>
      <c r="AB178">
        <v>17.656500000000001</v>
      </c>
      <c r="AC178">
        <v>101.398</v>
      </c>
      <c r="AD178">
        <f t="shared" si="24"/>
        <v>310.33702732409819</v>
      </c>
      <c r="AF178">
        <f t="shared" si="18"/>
        <v>21.520058778959999</v>
      </c>
      <c r="AG178">
        <f t="shared" si="19"/>
        <v>6.4188500000000008</v>
      </c>
      <c r="AH178">
        <f t="shared" si="20"/>
        <v>0.91399249999999999</v>
      </c>
      <c r="AI178">
        <f t="shared" si="21"/>
        <v>161.16211441026002</v>
      </c>
      <c r="AJ178">
        <f t="shared" si="22"/>
        <v>13.324835506277664</v>
      </c>
      <c r="AK178">
        <f t="shared" si="23"/>
        <v>5.9849999999999959E-2</v>
      </c>
    </row>
    <row r="179" spans="1:37" x14ac:dyDescent="0.25">
      <c r="A179" s="3" t="s">
        <v>137</v>
      </c>
      <c r="B179" s="11" t="s">
        <v>81</v>
      </c>
      <c r="C179" s="8" t="s">
        <v>134</v>
      </c>
      <c r="D179" s="11">
        <v>24.378499999999999</v>
      </c>
      <c r="E179">
        <v>3.91499</v>
      </c>
      <c r="F179">
        <v>1.6960500000000001</v>
      </c>
      <c r="G179">
        <v>64.7971</v>
      </c>
      <c r="H179">
        <v>18.809100000000001</v>
      </c>
      <c r="I179">
        <v>28.0276</v>
      </c>
      <c r="J179">
        <v>22.2636</v>
      </c>
      <c r="K179">
        <v>14.533799999999999</v>
      </c>
      <c r="L179">
        <v>23.338000000000001</v>
      </c>
      <c r="M179">
        <v>35.257800000000003</v>
      </c>
      <c r="N179">
        <v>5.2153499999999999</v>
      </c>
      <c r="O179">
        <v>2.1362100000000002</v>
      </c>
      <c r="P179">
        <v>3.9763099999999998</v>
      </c>
      <c r="Q179">
        <v>5.6544499999999998</v>
      </c>
      <c r="R179">
        <v>0.88834800000000003</v>
      </c>
      <c r="S179">
        <v>52.581699999999998</v>
      </c>
      <c r="T179">
        <v>47.8934</v>
      </c>
      <c r="U179">
        <v>36.0351</v>
      </c>
      <c r="V179">
        <v>-0.30103400000000002</v>
      </c>
      <c r="W179">
        <v>2.1693600000000002</v>
      </c>
      <c r="X179">
        <v>410.21899999999999</v>
      </c>
      <c r="Y179">
        <v>1.49021</v>
      </c>
      <c r="Z179">
        <v>1.74868</v>
      </c>
      <c r="AA179">
        <v>1.66842</v>
      </c>
      <c r="AB179">
        <v>16.6433</v>
      </c>
      <c r="AC179">
        <v>75.225800000000007</v>
      </c>
      <c r="AD179">
        <f t="shared" si="24"/>
        <v>375.65239523655458</v>
      </c>
      <c r="AF179">
        <f t="shared" si="18"/>
        <v>21.422601739619999</v>
      </c>
      <c r="AG179">
        <f t="shared" si="19"/>
        <v>5.1810000000000009</v>
      </c>
      <c r="AH179">
        <f t="shared" si="20"/>
        <v>0.8795599999999999</v>
      </c>
      <c r="AI179">
        <f t="shared" si="21"/>
        <v>137.56079237489999</v>
      </c>
      <c r="AJ179">
        <f t="shared" si="22"/>
        <v>15.09503132121867</v>
      </c>
      <c r="AK179">
        <f t="shared" si="23"/>
        <v>8.0259999999999998E-2</v>
      </c>
    </row>
    <row r="180" spans="1:37" x14ac:dyDescent="0.25">
      <c r="A180" s="3" t="s">
        <v>137</v>
      </c>
      <c r="B180" s="11" t="s">
        <v>101</v>
      </c>
      <c r="C180" s="8" t="s">
        <v>134</v>
      </c>
      <c r="D180" s="11">
        <v>29.0654</v>
      </c>
      <c r="E180">
        <v>4.2643599999999999</v>
      </c>
      <c r="F180">
        <v>1.5964499999999999</v>
      </c>
      <c r="G180">
        <v>63.8339</v>
      </c>
      <c r="H180">
        <v>21.293299999999999</v>
      </c>
      <c r="I180">
        <v>37.499099999999999</v>
      </c>
      <c r="J180">
        <v>23.0503</v>
      </c>
      <c r="K180">
        <v>15.522500000000001</v>
      </c>
      <c r="L180">
        <v>27.854199999999999</v>
      </c>
      <c r="M180">
        <v>43.757399999999997</v>
      </c>
      <c r="N180">
        <v>7.0353700000000003</v>
      </c>
      <c r="O180">
        <v>2.1111900000000001</v>
      </c>
      <c r="P180">
        <v>4.1907699999999997</v>
      </c>
      <c r="Q180">
        <v>6.5093699999999997</v>
      </c>
      <c r="R180">
        <v>1.1001799999999999</v>
      </c>
      <c r="S180">
        <v>57.497900000000001</v>
      </c>
      <c r="T180">
        <v>60.139099999999999</v>
      </c>
      <c r="U180">
        <v>38.842700000000001</v>
      </c>
      <c r="V180">
        <v>0.33021299999999998</v>
      </c>
      <c r="W180">
        <v>2.1676899999999999</v>
      </c>
      <c r="X180">
        <v>239.94300000000001</v>
      </c>
      <c r="Y180">
        <v>1.51424</v>
      </c>
      <c r="Z180">
        <v>1.57978</v>
      </c>
      <c r="AA180">
        <v>1.50884</v>
      </c>
      <c r="AB180">
        <v>17.5336</v>
      </c>
      <c r="AC180">
        <v>91.394300000000001</v>
      </c>
      <c r="AD180">
        <f t="shared" si="24"/>
        <v>250.74511367170996</v>
      </c>
      <c r="AF180">
        <f t="shared" si="18"/>
        <v>22.611953274750004</v>
      </c>
      <c r="AG180">
        <f t="shared" si="19"/>
        <v>7.058724999999999</v>
      </c>
      <c r="AH180">
        <f t="shared" si="20"/>
        <v>1.099545</v>
      </c>
      <c r="AI180">
        <f t="shared" si="21"/>
        <v>196.53484371821997</v>
      </c>
      <c r="AJ180">
        <f t="shared" si="22"/>
        <v>11.187225150150525</v>
      </c>
      <c r="AK180">
        <f t="shared" si="23"/>
        <v>7.0940000000000003E-2</v>
      </c>
    </row>
    <row r="181" spans="1:37" x14ac:dyDescent="0.25">
      <c r="A181" s="3" t="s">
        <v>137</v>
      </c>
      <c r="B181" s="11" t="s">
        <v>110</v>
      </c>
      <c r="C181" s="8" t="s">
        <v>134</v>
      </c>
      <c r="D181" s="11">
        <v>29.325399999999998</v>
      </c>
      <c r="E181">
        <v>3.8631600000000001</v>
      </c>
      <c r="F181">
        <v>1.3576699999999999</v>
      </c>
      <c r="G181">
        <v>68.638800000000003</v>
      </c>
      <c r="H181">
        <v>24.6172</v>
      </c>
      <c r="I181">
        <v>28.744800000000001</v>
      </c>
      <c r="J181">
        <v>22.910699999999999</v>
      </c>
      <c r="K181">
        <v>17.2179</v>
      </c>
      <c r="L181">
        <v>28.131499999999999</v>
      </c>
      <c r="M181">
        <v>42.742899999999999</v>
      </c>
      <c r="N181">
        <v>6.3790100000000001</v>
      </c>
      <c r="O181">
        <v>1.9514800000000001</v>
      </c>
      <c r="P181">
        <v>3.7682199999999999</v>
      </c>
      <c r="Q181">
        <v>5.8272899999999996</v>
      </c>
      <c r="R181">
        <v>0.97323899999999997</v>
      </c>
      <c r="S181">
        <v>61.805700000000002</v>
      </c>
      <c r="T181">
        <v>71.901899999999998</v>
      </c>
      <c r="U181">
        <v>38.252899999999997</v>
      </c>
      <c r="V181">
        <v>-0.21897800000000001</v>
      </c>
      <c r="W181">
        <v>2.1440600000000001</v>
      </c>
      <c r="X181">
        <v>321.209</v>
      </c>
      <c r="Y181">
        <v>1.5339</v>
      </c>
      <c r="Z181">
        <v>1.47281</v>
      </c>
      <c r="AA181">
        <v>1.2357400000000001</v>
      </c>
      <c r="AB181">
        <v>19.389399999999998</v>
      </c>
      <c r="AC181">
        <v>101.384</v>
      </c>
      <c r="AD181">
        <f t="shared" si="24"/>
        <v>302.66825406146984</v>
      </c>
      <c r="AF181">
        <f t="shared" si="18"/>
        <v>23.184267369480001</v>
      </c>
      <c r="AG181">
        <f t="shared" si="19"/>
        <v>6.3812499999999996</v>
      </c>
      <c r="AH181">
        <f t="shared" si="20"/>
        <v>0.96895249999999988</v>
      </c>
      <c r="AI181">
        <f t="shared" si="21"/>
        <v>171.86193888128997</v>
      </c>
      <c r="AJ181">
        <f t="shared" si="22"/>
        <v>12.615240620514992</v>
      </c>
      <c r="AK181">
        <f t="shared" si="23"/>
        <v>0.23706999999999989</v>
      </c>
    </row>
    <row r="182" spans="1:37" x14ac:dyDescent="0.25">
      <c r="A182" s="3" t="s">
        <v>137</v>
      </c>
      <c r="B182" s="11" t="s">
        <v>71</v>
      </c>
      <c r="C182" s="8" t="s">
        <v>134</v>
      </c>
      <c r="D182" s="11">
        <v>24.719200000000001</v>
      </c>
      <c r="E182">
        <v>3.4271799999999999</v>
      </c>
      <c r="F182">
        <v>1.3994</v>
      </c>
      <c r="G182">
        <v>65.635999999999996</v>
      </c>
      <c r="H182">
        <v>23.360499999999998</v>
      </c>
      <c r="I182">
        <v>26.518000000000001</v>
      </c>
      <c r="J182">
        <v>14.0777</v>
      </c>
      <c r="K182">
        <v>13.544</v>
      </c>
      <c r="L182">
        <v>25.894100000000002</v>
      </c>
      <c r="M182">
        <v>34.282699999999998</v>
      </c>
      <c r="N182">
        <v>5.1812399999999998</v>
      </c>
      <c r="O182">
        <v>1.59805</v>
      </c>
      <c r="P182">
        <v>3.3193000000000001</v>
      </c>
      <c r="Q182">
        <v>5.34063</v>
      </c>
      <c r="R182">
        <v>0.93814399999999998</v>
      </c>
      <c r="S182">
        <v>55.572800000000001</v>
      </c>
      <c r="T182">
        <v>70.577299999999994</v>
      </c>
      <c r="U182">
        <v>33.674399999999999</v>
      </c>
      <c r="V182">
        <v>0.28709600000000002</v>
      </c>
      <c r="W182">
        <v>2.1629299999999998</v>
      </c>
      <c r="X182">
        <v>221.923</v>
      </c>
      <c r="Y182">
        <v>1.4384300000000001</v>
      </c>
      <c r="Z182">
        <v>1.39408</v>
      </c>
      <c r="AA182">
        <v>1.35582</v>
      </c>
      <c r="AB182">
        <v>19.3306</v>
      </c>
      <c r="AC182">
        <v>97.765000000000001</v>
      </c>
      <c r="AD182">
        <f t="shared" si="24"/>
        <v>210.94577029837802</v>
      </c>
      <c r="AF182">
        <f t="shared" si="18"/>
        <v>14.934352548</v>
      </c>
      <c r="AG182">
        <f t="shared" si="19"/>
        <v>5.1846749999999995</v>
      </c>
      <c r="AH182">
        <f t="shared" si="20"/>
        <v>0.93564500000000006</v>
      </c>
      <c r="AI182">
        <f t="shared" si="21"/>
        <v>126.33293910968997</v>
      </c>
      <c r="AJ182">
        <f t="shared" si="22"/>
        <v>9.1341348187273042</v>
      </c>
      <c r="AK182">
        <f t="shared" si="23"/>
        <v>3.8259999999999961E-2</v>
      </c>
    </row>
    <row r="183" spans="1:37" x14ac:dyDescent="0.25">
      <c r="A183" s="3" t="s">
        <v>137</v>
      </c>
      <c r="B183" s="11" t="s">
        <v>83</v>
      </c>
      <c r="C183" s="8" t="s">
        <v>134</v>
      </c>
      <c r="D183" s="11">
        <v>22.698599999999999</v>
      </c>
      <c r="E183">
        <v>3.64141</v>
      </c>
      <c r="F183">
        <v>1.10131</v>
      </c>
      <c r="G183">
        <v>70.390500000000003</v>
      </c>
      <c r="H183">
        <v>22.494199999999999</v>
      </c>
      <c r="I183">
        <v>31.986699999999999</v>
      </c>
      <c r="J183">
        <v>15.3485</v>
      </c>
      <c r="K183">
        <v>11.8279</v>
      </c>
      <c r="L183">
        <v>22.662099999999999</v>
      </c>
      <c r="M183">
        <v>33.505000000000003</v>
      </c>
      <c r="N183">
        <v>5.4588900000000002</v>
      </c>
      <c r="O183">
        <v>1.8314999999999999</v>
      </c>
      <c r="P183">
        <v>3.4652500000000002</v>
      </c>
      <c r="Q183">
        <v>5.6209800000000003</v>
      </c>
      <c r="R183">
        <v>0.94045800000000002</v>
      </c>
      <c r="S183">
        <v>63.007100000000001</v>
      </c>
      <c r="T183">
        <v>61.445500000000003</v>
      </c>
      <c r="U183">
        <v>38.267299999999999</v>
      </c>
      <c r="V183">
        <v>-0.142679</v>
      </c>
      <c r="W183">
        <v>2.1713900000000002</v>
      </c>
      <c r="X183">
        <v>253.608</v>
      </c>
      <c r="Y183">
        <v>0.91465600000000002</v>
      </c>
      <c r="Z183">
        <v>1.0803199999999999</v>
      </c>
      <c r="AA183">
        <v>1.1111</v>
      </c>
      <c r="AB183">
        <v>17.504100000000001</v>
      </c>
      <c r="AC183">
        <v>93.927099999999996</v>
      </c>
      <c r="AD183">
        <f t="shared" si="24"/>
        <v>248.42073639409065</v>
      </c>
      <c r="AF183">
        <f t="shared" si="18"/>
        <v>14.947331206499998</v>
      </c>
      <c r="AG183">
        <f t="shared" si="19"/>
        <v>5.4192750000000007</v>
      </c>
      <c r="AH183">
        <f t="shared" si="20"/>
        <v>0.94737000000000005</v>
      </c>
      <c r="AI183">
        <f t="shared" si="21"/>
        <v>129.94834508100001</v>
      </c>
      <c r="AJ183">
        <f t="shared" si="22"/>
        <v>11.12878013793298</v>
      </c>
      <c r="AK183">
        <f t="shared" si="23"/>
        <v>-3.078000000000003E-2</v>
      </c>
    </row>
    <row r="184" spans="1:37" x14ac:dyDescent="0.25">
      <c r="A184" s="3" t="s">
        <v>137</v>
      </c>
      <c r="B184" s="11" t="s">
        <v>80</v>
      </c>
      <c r="C184" s="8" t="s">
        <v>134</v>
      </c>
      <c r="D184" s="11">
        <v>28.999199999999998</v>
      </c>
      <c r="E184">
        <v>4.4132499999999997</v>
      </c>
      <c r="F184">
        <v>0.910937</v>
      </c>
      <c r="G184">
        <v>75.548500000000004</v>
      </c>
      <c r="H184">
        <v>21.5288</v>
      </c>
      <c r="I184">
        <v>30.647099999999998</v>
      </c>
      <c r="J184">
        <v>18.28</v>
      </c>
      <c r="K184">
        <v>15.551399999999999</v>
      </c>
      <c r="L184">
        <v>29.380800000000001</v>
      </c>
      <c r="M184">
        <v>42.192300000000003</v>
      </c>
      <c r="N184">
        <v>6.6471</v>
      </c>
      <c r="O184">
        <v>1.71356</v>
      </c>
      <c r="P184">
        <v>4.4070900000000002</v>
      </c>
      <c r="Q184">
        <v>7.0857000000000001</v>
      </c>
      <c r="R184">
        <v>1.3404100000000001</v>
      </c>
      <c r="S184">
        <v>96.593100000000007</v>
      </c>
      <c r="T184">
        <v>81.276700000000005</v>
      </c>
      <c r="U184">
        <v>38.932000000000002</v>
      </c>
      <c r="V184">
        <v>-0.13050100000000001</v>
      </c>
      <c r="W184">
        <v>2.1921900000000001</v>
      </c>
      <c r="X184">
        <v>183.488</v>
      </c>
      <c r="Y184">
        <v>0.50726199999999999</v>
      </c>
      <c r="Z184">
        <v>0.81038299999999996</v>
      </c>
      <c r="AA184">
        <v>0.89519599999999999</v>
      </c>
      <c r="AB184">
        <v>19.438199999999998</v>
      </c>
      <c r="AC184">
        <v>113.77800000000001</v>
      </c>
      <c r="AD184">
        <f t="shared" si="24"/>
        <v>175.10204847536113</v>
      </c>
      <c r="AF184">
        <f t="shared" si="18"/>
        <v>18.387297318959998</v>
      </c>
      <c r="AG184">
        <f t="shared" si="19"/>
        <v>6.6602250000000005</v>
      </c>
      <c r="AH184">
        <f t="shared" si="20"/>
        <v>1.343035</v>
      </c>
      <c r="AI184">
        <f t="shared" si="21"/>
        <v>206.28376627590001</v>
      </c>
      <c r="AJ184">
        <f t="shared" si="22"/>
        <v>8.2984035152405973</v>
      </c>
      <c r="AK184">
        <f t="shared" si="23"/>
        <v>-8.4813000000000027E-2</v>
      </c>
    </row>
    <row r="185" spans="1:37" x14ac:dyDescent="0.25">
      <c r="A185" s="3" t="s">
        <v>137</v>
      </c>
      <c r="B185" s="11" t="s">
        <v>65</v>
      </c>
      <c r="C185" s="8" t="s">
        <v>134</v>
      </c>
      <c r="D185" s="11">
        <v>29.1783</v>
      </c>
      <c r="E185">
        <v>4.1180199999999996</v>
      </c>
      <c r="F185">
        <v>0.83595600000000003</v>
      </c>
      <c r="G185">
        <v>71.717100000000002</v>
      </c>
      <c r="H185">
        <v>19.3842</v>
      </c>
      <c r="I185">
        <v>32.250399999999999</v>
      </c>
      <c r="J185">
        <v>15.873900000000001</v>
      </c>
      <c r="K185">
        <v>15.090400000000001</v>
      </c>
      <c r="L185">
        <v>29.3779</v>
      </c>
      <c r="M185">
        <v>43.146599999999999</v>
      </c>
      <c r="N185">
        <v>7.0246599999999999</v>
      </c>
      <c r="O185">
        <v>1.52518</v>
      </c>
      <c r="P185">
        <v>4.2187400000000004</v>
      </c>
      <c r="Q185">
        <v>6.6074200000000003</v>
      </c>
      <c r="R185">
        <v>1.2671699999999999</v>
      </c>
      <c r="S185">
        <v>87.037700000000001</v>
      </c>
      <c r="T185">
        <v>75.690700000000007</v>
      </c>
      <c r="U185">
        <v>38.564</v>
      </c>
      <c r="V185">
        <v>-0.17494399999999999</v>
      </c>
      <c r="W185">
        <v>2.1629800000000001</v>
      </c>
      <c r="X185">
        <v>167.41200000000001</v>
      </c>
      <c r="Y185">
        <v>0.55039300000000002</v>
      </c>
      <c r="Z185">
        <v>0.80469299999999999</v>
      </c>
      <c r="AA185">
        <v>0.72389800000000004</v>
      </c>
      <c r="AB185">
        <v>18.4847</v>
      </c>
      <c r="AC185">
        <v>106.47799999999999</v>
      </c>
      <c r="AD185">
        <f t="shared" si="24"/>
        <v>148.75036040674658</v>
      </c>
      <c r="AF185">
        <f t="shared" si="18"/>
        <v>15.88074762768</v>
      </c>
      <c r="AG185">
        <f t="shared" si="19"/>
        <v>7.0140499999999992</v>
      </c>
      <c r="AH185">
        <f t="shared" si="20"/>
        <v>1.2705600000000001</v>
      </c>
      <c r="AI185">
        <f t="shared" si="21"/>
        <v>196.71051836267998</v>
      </c>
      <c r="AJ185">
        <f t="shared" si="22"/>
        <v>7.3220356802826965</v>
      </c>
      <c r="AK185">
        <f t="shared" si="23"/>
        <v>8.079499999999995E-2</v>
      </c>
    </row>
    <row r="186" spans="1:37" x14ac:dyDescent="0.25">
      <c r="A186" s="3" t="s">
        <v>137</v>
      </c>
      <c r="B186" s="11" t="s">
        <v>98</v>
      </c>
      <c r="C186" s="8" t="s">
        <v>134</v>
      </c>
      <c r="D186" s="11">
        <v>25.4236</v>
      </c>
      <c r="E186">
        <v>3.57951</v>
      </c>
      <c r="F186">
        <v>0.76169500000000001</v>
      </c>
      <c r="G186">
        <v>66.640600000000006</v>
      </c>
      <c r="H186">
        <v>19.619800000000001</v>
      </c>
      <c r="I186">
        <v>34.572800000000001</v>
      </c>
      <c r="J186">
        <v>9.6839399999999998</v>
      </c>
      <c r="K186">
        <v>9.7368799999999993</v>
      </c>
      <c r="L186">
        <v>21.720400000000001</v>
      </c>
      <c r="M186">
        <v>44.793599999999998</v>
      </c>
      <c r="N186">
        <v>8.7611600000000003</v>
      </c>
      <c r="O186">
        <v>1.4719500000000001</v>
      </c>
      <c r="P186">
        <v>3.2131599999999998</v>
      </c>
      <c r="Q186">
        <v>6.0511100000000004</v>
      </c>
      <c r="R186">
        <v>1.1273299999999999</v>
      </c>
      <c r="S186">
        <v>68.345699999999994</v>
      </c>
      <c r="T186">
        <v>63.369199999999999</v>
      </c>
      <c r="U186">
        <v>39.718400000000003</v>
      </c>
      <c r="V186">
        <v>9.0141799999999994E-2</v>
      </c>
      <c r="W186">
        <v>2.1561499999999998</v>
      </c>
      <c r="X186">
        <v>109.682</v>
      </c>
      <c r="Y186">
        <v>0.33313199999999998</v>
      </c>
      <c r="Z186">
        <v>0.63090400000000002</v>
      </c>
      <c r="AA186">
        <v>0.57122799999999996</v>
      </c>
      <c r="AB186">
        <v>17.086099999999998</v>
      </c>
      <c r="AC186">
        <v>96.908000000000001</v>
      </c>
      <c r="AD186">
        <f t="shared" si="24"/>
        <v>83.967288663399898</v>
      </c>
      <c r="AF186">
        <f t="shared" si="18"/>
        <v>9.8892183560399989</v>
      </c>
      <c r="AG186">
        <f t="shared" si="19"/>
        <v>8.7641799999999996</v>
      </c>
      <c r="AH186">
        <f t="shared" si="20"/>
        <v>1.14479</v>
      </c>
      <c r="AI186">
        <f t="shared" si="21"/>
        <v>187.02519061823998</v>
      </c>
      <c r="AJ186">
        <f t="shared" si="22"/>
        <v>4.6764149383214777</v>
      </c>
      <c r="AK186">
        <f t="shared" si="23"/>
        <v>5.9676000000000062E-2</v>
      </c>
    </row>
    <row r="187" spans="1:37" x14ac:dyDescent="0.25">
      <c r="A187" s="3" t="s">
        <v>138</v>
      </c>
      <c r="B187" s="11" t="s">
        <v>116</v>
      </c>
      <c r="C187" s="8" t="s">
        <v>134</v>
      </c>
      <c r="D187" s="11">
        <v>29.256900000000002</v>
      </c>
      <c r="E187">
        <v>4.1531200000000004</v>
      </c>
      <c r="F187">
        <v>3.9604200000000001</v>
      </c>
      <c r="G187">
        <v>69.180300000000003</v>
      </c>
      <c r="H187">
        <v>16.991</v>
      </c>
      <c r="I187">
        <v>28.095199999999998</v>
      </c>
      <c r="J187">
        <v>22.8065</v>
      </c>
      <c r="K187">
        <v>15.8346</v>
      </c>
      <c r="L187">
        <v>28.7743</v>
      </c>
      <c r="M187">
        <v>43.229900000000001</v>
      </c>
      <c r="N187">
        <v>6.8563700000000001</v>
      </c>
      <c r="O187">
        <v>2.05084</v>
      </c>
      <c r="P187">
        <v>3.82254</v>
      </c>
      <c r="Q187">
        <v>6.5649899999999999</v>
      </c>
      <c r="R187">
        <v>1.1229199999999999</v>
      </c>
      <c r="S187">
        <v>60.069699999999997</v>
      </c>
      <c r="T187">
        <v>68.152900000000002</v>
      </c>
      <c r="U187">
        <v>35.3782</v>
      </c>
      <c r="V187">
        <v>2.88062</v>
      </c>
      <c r="W187">
        <v>1.7448900000000001</v>
      </c>
      <c r="X187">
        <v>189.73599999999999</v>
      </c>
      <c r="Y187">
        <v>3.1044200000000002</v>
      </c>
      <c r="Z187">
        <v>4.5019900000000002</v>
      </c>
      <c r="AA187">
        <v>4.4160399999999997</v>
      </c>
      <c r="AB187">
        <v>17.090399999999999</v>
      </c>
      <c r="AC187">
        <v>95.107399999999998</v>
      </c>
      <c r="AD187">
        <f t="shared" si="24"/>
        <v>182.860273437714</v>
      </c>
      <c r="AF187">
        <f t="shared" si="18"/>
        <v>22.407219434159998</v>
      </c>
      <c r="AG187">
        <f t="shared" si="19"/>
        <v>6.8488249999999997</v>
      </c>
      <c r="AH187">
        <f t="shared" si="20"/>
        <v>1.1285375</v>
      </c>
      <c r="AI187">
        <f t="shared" si="21"/>
        <v>195.82466422869001</v>
      </c>
      <c r="AJ187">
        <f t="shared" si="22"/>
        <v>8.1371201393144421</v>
      </c>
      <c r="AK187">
        <f t="shared" si="23"/>
        <v>8.5950000000000415E-2</v>
      </c>
    </row>
    <row r="188" spans="1:37" x14ac:dyDescent="0.25">
      <c r="A188" s="3" t="s">
        <v>138</v>
      </c>
      <c r="B188" s="11" t="s">
        <v>117</v>
      </c>
      <c r="C188" s="8" t="s">
        <v>134</v>
      </c>
      <c r="D188" s="11">
        <v>32.522199999999998</v>
      </c>
      <c r="E188">
        <v>3.9278900000000001</v>
      </c>
      <c r="F188">
        <v>3.47804</v>
      </c>
      <c r="G188">
        <v>65.19</v>
      </c>
      <c r="H188">
        <v>17.715699999999998</v>
      </c>
      <c r="I188">
        <v>26.312000000000001</v>
      </c>
      <c r="J188">
        <v>26.092199999999998</v>
      </c>
      <c r="K188">
        <v>17.4834</v>
      </c>
      <c r="L188">
        <v>32.460299999999997</v>
      </c>
      <c r="M188">
        <v>47.467700000000001</v>
      </c>
      <c r="N188">
        <v>7.4744099999999998</v>
      </c>
      <c r="O188">
        <v>2.1226099999999999</v>
      </c>
      <c r="P188">
        <v>3.75373</v>
      </c>
      <c r="Q188">
        <v>5.8990299999999998</v>
      </c>
      <c r="R188">
        <v>0.93523000000000001</v>
      </c>
      <c r="S188">
        <v>60.378700000000002</v>
      </c>
      <c r="T188">
        <v>65.389300000000006</v>
      </c>
      <c r="U188">
        <v>36.748800000000003</v>
      </c>
      <c r="V188">
        <v>2.0883400000000001</v>
      </c>
      <c r="W188">
        <v>1.7485200000000001</v>
      </c>
      <c r="X188">
        <v>257.20100000000002</v>
      </c>
      <c r="Y188">
        <v>2.70668</v>
      </c>
      <c r="Z188">
        <v>4.4387600000000003</v>
      </c>
      <c r="AA188">
        <v>4.1729799999999999</v>
      </c>
      <c r="AB188">
        <v>15.205</v>
      </c>
      <c r="AC188">
        <v>92.807000000000002</v>
      </c>
      <c r="AD188">
        <f t="shared" si="24"/>
        <v>239.84414372133688</v>
      </c>
      <c r="AF188">
        <f t="shared" si="18"/>
        <v>25.606203375059998</v>
      </c>
      <c r="AG188">
        <f t="shared" si="19"/>
        <v>7.4960750000000003</v>
      </c>
      <c r="AH188">
        <f t="shared" si="20"/>
        <v>0.94410499999999997</v>
      </c>
      <c r="AI188">
        <f t="shared" si="21"/>
        <v>193.20923656838997</v>
      </c>
      <c r="AJ188">
        <f t="shared" si="22"/>
        <v>10.032374585433924</v>
      </c>
      <c r="AK188">
        <f t="shared" si="23"/>
        <v>0.26578000000000035</v>
      </c>
    </row>
    <row r="189" spans="1:37" x14ac:dyDescent="0.25">
      <c r="A189" s="3" t="s">
        <v>138</v>
      </c>
      <c r="B189" s="11" t="s">
        <v>108</v>
      </c>
      <c r="C189" s="8" t="s">
        <v>134</v>
      </c>
      <c r="D189" s="11">
        <v>29.600899999999999</v>
      </c>
      <c r="E189">
        <v>4.2667200000000003</v>
      </c>
      <c r="F189">
        <v>3.7993600000000001</v>
      </c>
      <c r="G189">
        <v>74.923400000000001</v>
      </c>
      <c r="H189">
        <v>18.841100000000001</v>
      </c>
      <c r="I189">
        <v>26.508500000000002</v>
      </c>
      <c r="J189">
        <v>27.922000000000001</v>
      </c>
      <c r="K189">
        <v>17.3188</v>
      </c>
      <c r="L189">
        <v>29.2927</v>
      </c>
      <c r="M189">
        <v>42.395499999999998</v>
      </c>
      <c r="N189">
        <v>6.29312</v>
      </c>
      <c r="O189">
        <v>2.2688999999999999</v>
      </c>
      <c r="P189">
        <v>4.1363300000000001</v>
      </c>
      <c r="Q189">
        <v>6.4132899999999999</v>
      </c>
      <c r="R189">
        <v>1.03152</v>
      </c>
      <c r="S189">
        <v>64.757199999999997</v>
      </c>
      <c r="T189">
        <v>59.875</v>
      </c>
      <c r="U189">
        <v>37.951599999999999</v>
      </c>
      <c r="V189">
        <v>2.4192800000000001</v>
      </c>
      <c r="W189">
        <v>1.7466999999999999</v>
      </c>
      <c r="X189">
        <v>267.79199999999997</v>
      </c>
      <c r="Y189">
        <v>2.8315399999999999</v>
      </c>
      <c r="Z189">
        <v>4.2067800000000002</v>
      </c>
      <c r="AA189">
        <v>3.97872</v>
      </c>
      <c r="AB189">
        <v>17.040800000000001</v>
      </c>
      <c r="AC189">
        <v>86.3626</v>
      </c>
      <c r="AD189">
        <f t="shared" si="24"/>
        <v>285.13548405510465</v>
      </c>
      <c r="AF189">
        <f t="shared" si="18"/>
        <v>27.113291470799993</v>
      </c>
      <c r="AG189">
        <f t="shared" si="19"/>
        <v>6.2691749999999997</v>
      </c>
      <c r="AH189">
        <f t="shared" si="20"/>
        <v>1.0360974999999999</v>
      </c>
      <c r="AI189">
        <f t="shared" si="21"/>
        <v>187.60729897454996</v>
      </c>
      <c r="AJ189">
        <f t="shared" si="22"/>
        <v>11.591242646555944</v>
      </c>
      <c r="AK189">
        <f t="shared" si="23"/>
        <v>0.22806000000000015</v>
      </c>
    </row>
    <row r="190" spans="1:37" x14ac:dyDescent="0.25">
      <c r="A190" s="3" t="s">
        <v>138</v>
      </c>
      <c r="B190" s="11" t="s">
        <v>99</v>
      </c>
      <c r="C190" s="8" t="s">
        <v>134</v>
      </c>
      <c r="D190" s="11">
        <v>28.283200000000001</v>
      </c>
      <c r="E190">
        <v>3.9467500000000002</v>
      </c>
      <c r="F190">
        <v>3.8629500000000001</v>
      </c>
      <c r="G190">
        <v>66.496399999999994</v>
      </c>
      <c r="H190">
        <v>15.0482</v>
      </c>
      <c r="I190">
        <v>23.776499999999999</v>
      </c>
      <c r="J190">
        <v>23.4681</v>
      </c>
      <c r="K190">
        <v>15.4153</v>
      </c>
      <c r="L190">
        <v>27.518599999999999</v>
      </c>
      <c r="M190">
        <v>41.938200000000002</v>
      </c>
      <c r="N190">
        <v>6.6181999999999999</v>
      </c>
      <c r="O190">
        <v>2.1402000000000001</v>
      </c>
      <c r="P190">
        <v>4.0150699999999997</v>
      </c>
      <c r="Q190">
        <v>5.68574</v>
      </c>
      <c r="R190">
        <v>0.88534500000000005</v>
      </c>
      <c r="S190">
        <v>79.162700000000001</v>
      </c>
      <c r="T190">
        <v>91.234300000000005</v>
      </c>
      <c r="U190">
        <v>41.585999999999999</v>
      </c>
      <c r="V190">
        <v>2.2938499999999999</v>
      </c>
      <c r="W190">
        <v>1.74854</v>
      </c>
      <c r="X190">
        <v>299.44799999999998</v>
      </c>
      <c r="Y190">
        <v>2.6471800000000001</v>
      </c>
      <c r="Z190">
        <v>4.1358100000000002</v>
      </c>
      <c r="AA190">
        <v>3.88117</v>
      </c>
      <c r="AB190">
        <v>15.2437</v>
      </c>
      <c r="AC190">
        <v>115.218</v>
      </c>
      <c r="AD190">
        <f t="shared" si="24"/>
        <v>291.23812401306748</v>
      </c>
      <c r="AF190">
        <f t="shared" si="18"/>
        <v>22.764359291400002</v>
      </c>
      <c r="AG190">
        <f t="shared" si="19"/>
        <v>6.630725</v>
      </c>
      <c r="AH190">
        <f t="shared" si="20"/>
        <v>0.88638499999999998</v>
      </c>
      <c r="AI190">
        <f t="shared" si="21"/>
        <v>164.53029387492001</v>
      </c>
      <c r="AJ190">
        <f t="shared" si="22"/>
        <v>12.097343631487112</v>
      </c>
      <c r="AK190">
        <f t="shared" si="23"/>
        <v>0.2546400000000002</v>
      </c>
    </row>
    <row r="191" spans="1:37" x14ac:dyDescent="0.25">
      <c r="A191" s="3" t="s">
        <v>138</v>
      </c>
      <c r="B191" s="11" t="s">
        <v>85</v>
      </c>
      <c r="C191" s="8" t="s">
        <v>135</v>
      </c>
      <c r="D191" s="11">
        <v>34.521599999999999</v>
      </c>
      <c r="E191">
        <v>4.6300999999999997</v>
      </c>
      <c r="F191">
        <v>3.8550499999999999</v>
      </c>
      <c r="G191">
        <v>61.913400000000003</v>
      </c>
      <c r="H191">
        <v>18.7578</v>
      </c>
      <c r="I191">
        <v>29.328600000000002</v>
      </c>
      <c r="J191">
        <v>31.7441</v>
      </c>
      <c r="K191">
        <v>20.6936</v>
      </c>
      <c r="L191">
        <v>35.169499999999999</v>
      </c>
      <c r="M191">
        <v>47.861800000000002</v>
      </c>
      <c r="N191">
        <v>6.7887599999999999</v>
      </c>
      <c r="O191">
        <v>2.26763</v>
      </c>
      <c r="P191">
        <v>4.5680399999999999</v>
      </c>
      <c r="Q191">
        <v>7.0650300000000001</v>
      </c>
      <c r="R191">
        <v>1.1864600000000001</v>
      </c>
      <c r="S191">
        <v>65.241100000000003</v>
      </c>
      <c r="T191">
        <v>77.820599999999999</v>
      </c>
      <c r="U191">
        <v>35.669400000000003</v>
      </c>
      <c r="V191">
        <v>2.4226200000000002</v>
      </c>
      <c r="W191">
        <v>1.74322</v>
      </c>
      <c r="X191">
        <v>256.31400000000002</v>
      </c>
      <c r="Y191">
        <v>2.8411300000000002</v>
      </c>
      <c r="Z191">
        <v>4.0751200000000001</v>
      </c>
      <c r="AA191">
        <v>4.21495</v>
      </c>
      <c r="AB191">
        <v>14.745100000000001</v>
      </c>
      <c r="AC191">
        <v>106.026</v>
      </c>
      <c r="AD191">
        <f t="shared" si="24"/>
        <v>245.05719941351393</v>
      </c>
      <c r="AF191">
        <f t="shared" si="18"/>
        <v>32.378545435920003</v>
      </c>
      <c r="AG191">
        <f t="shared" si="19"/>
        <v>6.7920500000000006</v>
      </c>
      <c r="AH191">
        <f t="shared" si="20"/>
        <v>1.1993499999999999</v>
      </c>
      <c r="AI191">
        <f t="shared" si="21"/>
        <v>233.32008646925999</v>
      </c>
      <c r="AJ191">
        <f t="shared" si="22"/>
        <v>9.7920185780777302</v>
      </c>
      <c r="AK191">
        <f t="shared" si="23"/>
        <v>-0.1398299999999999</v>
      </c>
    </row>
    <row r="192" spans="1:37" x14ac:dyDescent="0.25">
      <c r="A192" s="3" t="s">
        <v>138</v>
      </c>
      <c r="B192" s="11" t="s">
        <v>104</v>
      </c>
      <c r="C192" s="8" t="s">
        <v>134</v>
      </c>
      <c r="D192" s="11">
        <v>33.829599999999999</v>
      </c>
      <c r="E192">
        <v>4.9600400000000002</v>
      </c>
      <c r="F192">
        <v>3.8134100000000002</v>
      </c>
      <c r="G192">
        <v>60.831800000000001</v>
      </c>
      <c r="H192">
        <v>18.793199999999999</v>
      </c>
      <c r="I192">
        <v>24.673200000000001</v>
      </c>
      <c r="J192">
        <v>46.2395</v>
      </c>
      <c r="K192">
        <v>22.094000000000001</v>
      </c>
      <c r="L192">
        <v>33.4925</v>
      </c>
      <c r="M192">
        <v>46.0809</v>
      </c>
      <c r="N192">
        <v>6.0144299999999999</v>
      </c>
      <c r="O192">
        <v>3.0344000000000002</v>
      </c>
      <c r="P192">
        <v>4.8587100000000003</v>
      </c>
      <c r="Q192">
        <v>6.9865899999999996</v>
      </c>
      <c r="R192">
        <v>0.99565400000000004</v>
      </c>
      <c r="S192">
        <v>59.790399999999998</v>
      </c>
      <c r="T192">
        <v>62.856299999999997</v>
      </c>
      <c r="U192">
        <v>39.575499999999998</v>
      </c>
      <c r="V192">
        <v>1.1538600000000001</v>
      </c>
      <c r="W192">
        <v>1.7541199999999999</v>
      </c>
      <c r="X192">
        <v>549.17600000000004</v>
      </c>
      <c r="Y192">
        <v>3.5656599999999998</v>
      </c>
      <c r="Z192">
        <v>3.9078900000000001</v>
      </c>
      <c r="AA192">
        <v>3.9342700000000002</v>
      </c>
      <c r="AB192">
        <v>14.830399999999999</v>
      </c>
      <c r="AC192">
        <v>86.784000000000006</v>
      </c>
      <c r="AD192">
        <f t="shared" si="24"/>
        <v>536.03842514757775</v>
      </c>
      <c r="AF192">
        <f t="shared" si="18"/>
        <v>46.259003184000001</v>
      </c>
      <c r="AG192">
        <f t="shared" si="19"/>
        <v>5.9967249999999996</v>
      </c>
      <c r="AH192">
        <f t="shared" si="20"/>
        <v>0.98804749999999986</v>
      </c>
      <c r="AI192">
        <f t="shared" si="21"/>
        <v>222.14436504038997</v>
      </c>
      <c r="AJ192">
        <f t="shared" si="22"/>
        <v>18.248240207508324</v>
      </c>
      <c r="AK192">
        <f t="shared" si="23"/>
        <v>-2.638000000000007E-2</v>
      </c>
    </row>
    <row r="193" spans="1:37" x14ac:dyDescent="0.25">
      <c r="A193" s="3" t="s">
        <v>138</v>
      </c>
      <c r="B193" s="11" t="s">
        <v>131</v>
      </c>
      <c r="C193" s="8" t="s">
        <v>134</v>
      </c>
      <c r="D193" s="11">
        <v>29.560400000000001</v>
      </c>
      <c r="E193">
        <v>4.3973100000000001</v>
      </c>
      <c r="F193">
        <v>3.4197199999999999</v>
      </c>
      <c r="G193">
        <v>67.035700000000006</v>
      </c>
      <c r="H193">
        <v>19.842600000000001</v>
      </c>
      <c r="I193">
        <v>28.728999999999999</v>
      </c>
      <c r="J193">
        <v>26.407499999999999</v>
      </c>
      <c r="K193">
        <v>17.057300000000001</v>
      </c>
      <c r="L193">
        <v>29.5321</v>
      </c>
      <c r="M193">
        <v>42.241100000000003</v>
      </c>
      <c r="N193">
        <v>6.3068499999999998</v>
      </c>
      <c r="O193">
        <v>2.181</v>
      </c>
      <c r="P193">
        <v>4.1702599999999999</v>
      </c>
      <c r="Q193">
        <v>6.8261900000000004</v>
      </c>
      <c r="R193">
        <v>1.1544000000000001</v>
      </c>
      <c r="S193">
        <v>77.899299999999997</v>
      </c>
      <c r="T193">
        <v>84.9542</v>
      </c>
      <c r="U193">
        <v>34.6965</v>
      </c>
      <c r="V193">
        <v>2.2605</v>
      </c>
      <c r="W193">
        <v>1.75143</v>
      </c>
      <c r="X193">
        <v>215.23099999999999</v>
      </c>
      <c r="Y193">
        <v>2.78884</v>
      </c>
      <c r="Z193">
        <v>3.8897200000000001</v>
      </c>
      <c r="AA193">
        <v>3.7889300000000001</v>
      </c>
      <c r="AB193">
        <v>16.931999999999999</v>
      </c>
      <c r="AC193">
        <v>113.322</v>
      </c>
      <c r="AD193">
        <f t="shared" si="24"/>
        <v>220.41285522335301</v>
      </c>
      <c r="AF193">
        <f t="shared" si="18"/>
        <v>25.669360197</v>
      </c>
      <c r="AG193">
        <f t="shared" si="19"/>
        <v>6.2959500000000004</v>
      </c>
      <c r="AH193">
        <f t="shared" si="20"/>
        <v>1.1612975000000001</v>
      </c>
      <c r="AI193">
        <f t="shared" si="21"/>
        <v>198.95858434221003</v>
      </c>
      <c r="AJ193">
        <f t="shared" si="22"/>
        <v>9.3001091941437579</v>
      </c>
      <c r="AK193">
        <f t="shared" si="23"/>
        <v>0.10078999999999994</v>
      </c>
    </row>
    <row r="194" spans="1:37" x14ac:dyDescent="0.25">
      <c r="A194" s="3" t="s">
        <v>138</v>
      </c>
      <c r="B194" s="11" t="s">
        <v>77</v>
      </c>
      <c r="C194" s="8" t="s">
        <v>134</v>
      </c>
      <c r="D194" s="11">
        <v>32.965000000000003</v>
      </c>
      <c r="E194">
        <v>4.3886599999999998</v>
      </c>
      <c r="F194">
        <v>3.8921999999999999</v>
      </c>
      <c r="G194">
        <v>74.424499999999995</v>
      </c>
      <c r="H194">
        <v>20.828700000000001</v>
      </c>
      <c r="I194">
        <v>27.434799999999999</v>
      </c>
      <c r="J194">
        <v>31.0457</v>
      </c>
      <c r="K194">
        <v>17.852</v>
      </c>
      <c r="L194">
        <v>32.350200000000001</v>
      </c>
      <c r="M194">
        <v>48.696300000000001</v>
      </c>
      <c r="N194">
        <v>7.7205399999999997</v>
      </c>
      <c r="O194">
        <v>2.41642</v>
      </c>
      <c r="P194">
        <v>4.1984000000000004</v>
      </c>
      <c r="Q194">
        <v>6.5068200000000003</v>
      </c>
      <c r="R194">
        <v>1.0157700000000001</v>
      </c>
      <c r="S194">
        <v>64.925700000000006</v>
      </c>
      <c r="T194">
        <v>65.328100000000006</v>
      </c>
      <c r="U194">
        <v>37.222999999999999</v>
      </c>
      <c r="V194">
        <v>2.39547</v>
      </c>
      <c r="W194">
        <v>1.7514700000000001</v>
      </c>
      <c r="X194">
        <v>278.88200000000001</v>
      </c>
      <c r="Y194">
        <v>3.11782</v>
      </c>
      <c r="Z194">
        <v>3.87066</v>
      </c>
      <c r="AA194">
        <v>3.6141000000000001</v>
      </c>
      <c r="AB194">
        <v>17.5501</v>
      </c>
      <c r="AC194">
        <v>93.078000000000003</v>
      </c>
      <c r="AD194">
        <f t="shared" si="24"/>
        <v>258.09076935408558</v>
      </c>
      <c r="AF194">
        <f t="shared" si="18"/>
        <v>29.765171589599998</v>
      </c>
      <c r="AG194">
        <f t="shared" si="19"/>
        <v>7.7110750000000001</v>
      </c>
      <c r="AH194">
        <f t="shared" si="20"/>
        <v>1.0226000000000002</v>
      </c>
      <c r="AI194">
        <f t="shared" si="21"/>
        <v>218.63206054853998</v>
      </c>
      <c r="AJ194">
        <f t="shared" si="22"/>
        <v>10.789821851760802</v>
      </c>
      <c r="AK194">
        <f t="shared" si="23"/>
        <v>0.2565599999999999</v>
      </c>
    </row>
    <row r="195" spans="1:37" x14ac:dyDescent="0.25">
      <c r="A195" s="3" t="s">
        <v>138</v>
      </c>
      <c r="B195" s="11" t="s">
        <v>119</v>
      </c>
      <c r="C195" s="8" t="s">
        <v>134</v>
      </c>
      <c r="D195" s="11">
        <v>30.850200000000001</v>
      </c>
      <c r="E195">
        <v>4.2595099999999997</v>
      </c>
      <c r="F195">
        <v>3.7475100000000001</v>
      </c>
      <c r="G195">
        <v>74.480199999999996</v>
      </c>
      <c r="H195">
        <v>17.863900000000001</v>
      </c>
      <c r="I195">
        <v>30.581099999999999</v>
      </c>
      <c r="J195">
        <v>29.182500000000001</v>
      </c>
      <c r="K195">
        <v>17.962700000000002</v>
      </c>
      <c r="L195">
        <v>30.395499999999998</v>
      </c>
      <c r="M195">
        <v>44.3568</v>
      </c>
      <c r="N195">
        <v>6.6296200000000001</v>
      </c>
      <c r="O195">
        <v>2.3336199999999998</v>
      </c>
      <c r="P195">
        <v>4.0159399999999996</v>
      </c>
      <c r="Q195">
        <v>6.4198500000000003</v>
      </c>
      <c r="R195">
        <v>1.0190699999999999</v>
      </c>
      <c r="S195">
        <v>68.173400000000001</v>
      </c>
      <c r="T195">
        <v>71.762900000000002</v>
      </c>
      <c r="U195">
        <v>34.900399999999998</v>
      </c>
      <c r="V195">
        <v>2.2930700000000002</v>
      </c>
      <c r="W195">
        <v>1.7725599999999999</v>
      </c>
      <c r="X195">
        <v>275.50900000000001</v>
      </c>
      <c r="Y195">
        <v>2.2353100000000001</v>
      </c>
      <c r="Z195">
        <v>3.85222</v>
      </c>
      <c r="AA195">
        <v>3.6195599999999999</v>
      </c>
      <c r="AB195">
        <v>18.469000000000001</v>
      </c>
      <c r="AC195">
        <v>103.435</v>
      </c>
      <c r="AD195">
        <f t="shared" si="24"/>
        <v>267.21521979444952</v>
      </c>
      <c r="AF195">
        <f t="shared" si="18"/>
        <v>28.923500022060001</v>
      </c>
      <c r="AG195">
        <f t="shared" si="19"/>
        <v>6.5985249999999995</v>
      </c>
      <c r="AH195">
        <f t="shared" si="20"/>
        <v>1.0215575000000001</v>
      </c>
      <c r="AI195">
        <f t="shared" si="21"/>
        <v>196.48716171119997</v>
      </c>
      <c r="AJ195">
        <f t="shared" si="22"/>
        <v>10.790605153544417</v>
      </c>
      <c r="AK195">
        <f t="shared" si="23"/>
        <v>0.23266000000000009</v>
      </c>
    </row>
    <row r="196" spans="1:37" x14ac:dyDescent="0.25">
      <c r="A196" s="3" t="s">
        <v>138</v>
      </c>
      <c r="B196" s="11" t="s">
        <v>50</v>
      </c>
      <c r="C196" s="8" t="s">
        <v>136</v>
      </c>
      <c r="D196" s="11">
        <v>32.338000000000001</v>
      </c>
      <c r="E196">
        <v>4.3348899999999997</v>
      </c>
      <c r="F196">
        <v>3.7458499999999999</v>
      </c>
      <c r="G196">
        <v>60.500999999999998</v>
      </c>
      <c r="H196">
        <v>17.572900000000001</v>
      </c>
      <c r="I196">
        <v>31.587800000000001</v>
      </c>
      <c r="J196">
        <v>26.6938</v>
      </c>
      <c r="K196">
        <v>17.683399999999999</v>
      </c>
      <c r="L196">
        <v>32.280299999999997</v>
      </c>
      <c r="M196">
        <v>47.147199999999998</v>
      </c>
      <c r="N196">
        <v>7.37948</v>
      </c>
      <c r="O196">
        <v>2.1552699999999998</v>
      </c>
      <c r="P196">
        <v>4.2894199999999998</v>
      </c>
      <c r="Q196">
        <v>6.5646500000000003</v>
      </c>
      <c r="R196">
        <v>1.1071500000000001</v>
      </c>
      <c r="S196">
        <v>62.843800000000002</v>
      </c>
      <c r="T196">
        <v>84.117599999999996</v>
      </c>
      <c r="U196">
        <v>36.775100000000002</v>
      </c>
      <c r="V196">
        <v>2.6442199999999998</v>
      </c>
      <c r="W196">
        <v>1.7406600000000001</v>
      </c>
      <c r="X196">
        <v>221.76499999999999</v>
      </c>
      <c r="Y196">
        <v>3.1737600000000001</v>
      </c>
      <c r="Z196">
        <v>3.8361999999999998</v>
      </c>
      <c r="AA196">
        <v>3.8269099999999998</v>
      </c>
      <c r="AB196">
        <v>14.7362</v>
      </c>
      <c r="AC196">
        <v>115.55200000000001</v>
      </c>
      <c r="AD196">
        <f t="shared" si="24"/>
        <v>209.1442791693614</v>
      </c>
      <c r="AF196">
        <f t="shared" si="18"/>
        <v>26.297626047419996</v>
      </c>
      <c r="AG196">
        <f t="shared" si="19"/>
        <v>7.3659499999999998</v>
      </c>
      <c r="AH196">
        <f t="shared" si="20"/>
        <v>1.1023450000000001</v>
      </c>
      <c r="AI196">
        <f t="shared" si="21"/>
        <v>213.55835787119997</v>
      </c>
      <c r="AJ196">
        <f t="shared" si="22"/>
        <v>9.1443170701609411</v>
      </c>
      <c r="AK196">
        <f t="shared" si="23"/>
        <v>9.2900000000000205E-3</v>
      </c>
    </row>
    <row r="197" spans="1:37" x14ac:dyDescent="0.25">
      <c r="A197" s="3" t="s">
        <v>138</v>
      </c>
      <c r="B197" s="11" t="s">
        <v>49</v>
      </c>
      <c r="C197" s="8" t="s">
        <v>136</v>
      </c>
      <c r="D197" s="11">
        <v>35.399000000000001</v>
      </c>
      <c r="E197">
        <v>4.6969900000000004</v>
      </c>
      <c r="F197">
        <v>3.5569600000000001</v>
      </c>
      <c r="G197">
        <v>64.914199999999994</v>
      </c>
      <c r="H197">
        <v>19.1234</v>
      </c>
      <c r="I197">
        <v>26.515999999999998</v>
      </c>
      <c r="J197">
        <v>36.859099999999998</v>
      </c>
      <c r="K197">
        <v>21.006799999999998</v>
      </c>
      <c r="L197">
        <v>35.874200000000002</v>
      </c>
      <c r="M197">
        <v>49.345300000000002</v>
      </c>
      <c r="N197">
        <v>7.08047</v>
      </c>
      <c r="O197">
        <v>2.5259299999999998</v>
      </c>
      <c r="P197">
        <v>4.7056800000000001</v>
      </c>
      <c r="Q197">
        <v>6.8609999999999998</v>
      </c>
      <c r="R197">
        <v>1.0846100000000001</v>
      </c>
      <c r="S197">
        <v>74.3904</v>
      </c>
      <c r="T197">
        <v>88.652600000000007</v>
      </c>
      <c r="U197">
        <v>38.3553</v>
      </c>
      <c r="V197">
        <v>1.9819599999999999</v>
      </c>
      <c r="W197">
        <v>1.7514799999999999</v>
      </c>
      <c r="X197">
        <v>310.79599999999999</v>
      </c>
      <c r="Y197">
        <v>2.23007</v>
      </c>
      <c r="Z197">
        <v>3.5903</v>
      </c>
      <c r="AA197">
        <v>3.5957499999999998</v>
      </c>
      <c r="AB197">
        <v>15.495699999999999</v>
      </c>
      <c r="AC197">
        <v>115.02500000000001</v>
      </c>
      <c r="AD197">
        <f t="shared" si="24"/>
        <v>322.43308748122274</v>
      </c>
      <c r="AF197">
        <f t="shared" si="18"/>
        <v>36.612577363559993</v>
      </c>
      <c r="AG197">
        <f t="shared" si="19"/>
        <v>7.0846250000000008</v>
      </c>
      <c r="AH197">
        <f t="shared" si="20"/>
        <v>1.0837675</v>
      </c>
      <c r="AI197">
        <f t="shared" si="21"/>
        <v>233.60509127700001</v>
      </c>
      <c r="AJ197">
        <f t="shared" si="22"/>
        <v>12.585468902067259</v>
      </c>
      <c r="AK197">
        <f t="shared" si="23"/>
        <v>-5.4499999999997328E-3</v>
      </c>
    </row>
    <row r="198" spans="1:37" x14ac:dyDescent="0.25">
      <c r="A198" s="3" t="s">
        <v>138</v>
      </c>
      <c r="B198" s="11" t="s">
        <v>54</v>
      </c>
      <c r="C198" s="8" t="s">
        <v>136</v>
      </c>
      <c r="D198" s="11">
        <v>33.139699999999998</v>
      </c>
      <c r="E198">
        <v>4.4584400000000004</v>
      </c>
      <c r="F198">
        <v>3.5223900000000001</v>
      </c>
      <c r="G198">
        <v>62.289499999999997</v>
      </c>
      <c r="H198">
        <v>19.996400000000001</v>
      </c>
      <c r="I198">
        <v>31.798100000000002</v>
      </c>
      <c r="J198">
        <v>30.863600000000002</v>
      </c>
      <c r="K198">
        <v>18.619800000000001</v>
      </c>
      <c r="L198">
        <v>33.026899999999998</v>
      </c>
      <c r="M198">
        <v>47.802300000000002</v>
      </c>
      <c r="N198">
        <v>7.2606999999999999</v>
      </c>
      <c r="O198">
        <v>2.3641700000000001</v>
      </c>
      <c r="P198">
        <v>4.3803000000000001</v>
      </c>
      <c r="Q198">
        <v>6.6329399999999996</v>
      </c>
      <c r="R198">
        <v>1.0611299999999999</v>
      </c>
      <c r="S198">
        <v>68.477199999999996</v>
      </c>
      <c r="T198">
        <v>86.272400000000005</v>
      </c>
      <c r="U198">
        <v>37.8581</v>
      </c>
      <c r="V198">
        <v>2.1784400000000002</v>
      </c>
      <c r="W198">
        <v>1.7501899999999999</v>
      </c>
      <c r="X198">
        <v>257.26400000000001</v>
      </c>
      <c r="Y198">
        <v>3.2108699999999999</v>
      </c>
      <c r="Z198">
        <v>3.5116900000000002</v>
      </c>
      <c r="AA198">
        <v>3.4561099999999998</v>
      </c>
      <c r="AB198">
        <v>14.5008</v>
      </c>
      <c r="AC198">
        <v>118.83</v>
      </c>
      <c r="AD198">
        <f t="shared" si="24"/>
        <v>265.42602805430693</v>
      </c>
      <c r="AF198">
        <f t="shared" si="18"/>
        <v>30.374057070540001</v>
      </c>
      <c r="AG198">
        <f t="shared" si="19"/>
        <v>7.2956250000000002</v>
      </c>
      <c r="AH198">
        <f t="shared" si="20"/>
        <v>1.0671925</v>
      </c>
      <c r="AI198">
        <f t="shared" si="21"/>
        <v>218.77815355577997</v>
      </c>
      <c r="AJ198">
        <f t="shared" si="22"/>
        <v>10.882537626344375</v>
      </c>
      <c r="AK198">
        <f t="shared" si="23"/>
        <v>5.5580000000000407E-2</v>
      </c>
    </row>
    <row r="199" spans="1:37" x14ac:dyDescent="0.25">
      <c r="A199" s="3" t="s">
        <v>138</v>
      </c>
      <c r="B199" s="11" t="s">
        <v>113</v>
      </c>
      <c r="C199" s="8" t="s">
        <v>134</v>
      </c>
      <c r="D199" s="11">
        <v>32.723500000000001</v>
      </c>
      <c r="E199">
        <v>4.6418600000000003</v>
      </c>
      <c r="F199">
        <v>3.42157</v>
      </c>
      <c r="G199">
        <v>65.732399999999998</v>
      </c>
      <c r="H199">
        <v>17.180299999999999</v>
      </c>
      <c r="I199">
        <v>21.356400000000001</v>
      </c>
      <c r="J199">
        <v>36.292200000000001</v>
      </c>
      <c r="K199">
        <v>19.974399999999999</v>
      </c>
      <c r="L199">
        <v>34.643000000000001</v>
      </c>
      <c r="M199">
        <v>43.568600000000004</v>
      </c>
      <c r="N199">
        <v>5.9467299999999996</v>
      </c>
      <c r="O199">
        <v>2.6380599999999998</v>
      </c>
      <c r="P199">
        <v>4.4211900000000002</v>
      </c>
      <c r="Q199">
        <v>6.8679399999999999</v>
      </c>
      <c r="R199">
        <v>1.06562</v>
      </c>
      <c r="S199">
        <v>57.354999999999997</v>
      </c>
      <c r="T199">
        <v>46.505299999999998</v>
      </c>
      <c r="U199">
        <v>35.540500000000002</v>
      </c>
      <c r="V199">
        <v>1.6036600000000001</v>
      </c>
      <c r="W199">
        <v>1.74133</v>
      </c>
      <c r="X199">
        <v>379.72300000000001</v>
      </c>
      <c r="Y199">
        <v>2.9479899999999999</v>
      </c>
      <c r="Z199">
        <v>3.45452</v>
      </c>
      <c r="AA199">
        <v>3.3702700000000001</v>
      </c>
      <c r="AB199">
        <v>16.329899999999999</v>
      </c>
      <c r="AC199">
        <v>67.008899999999997</v>
      </c>
      <c r="AD199">
        <f t="shared" ref="AD199:AD230" si="25">W199*J199*U199/(N199*R199)</f>
        <v>354.43559266042831</v>
      </c>
      <c r="AF199">
        <f t="shared" si="18"/>
        <v>36.358629308159991</v>
      </c>
      <c r="AG199">
        <f t="shared" si="19"/>
        <v>5.8985500000000011</v>
      </c>
      <c r="AH199">
        <f t="shared" si="20"/>
        <v>1.0574699999999999</v>
      </c>
      <c r="AI199">
        <f t="shared" si="21"/>
        <v>206.46630617195999</v>
      </c>
      <c r="AJ199">
        <f t="shared" si="22"/>
        <v>13.198495628745892</v>
      </c>
      <c r="AK199">
        <f t="shared" si="23"/>
        <v>8.4249999999999936E-2</v>
      </c>
    </row>
    <row r="200" spans="1:37" x14ac:dyDescent="0.25">
      <c r="A200" s="3" t="s">
        <v>138</v>
      </c>
      <c r="B200" s="11" t="s">
        <v>53</v>
      </c>
      <c r="C200" s="8" t="s">
        <v>136</v>
      </c>
      <c r="D200" s="11">
        <v>34.497599999999998</v>
      </c>
      <c r="E200">
        <v>4.9633399999999996</v>
      </c>
      <c r="F200">
        <v>3.4146299999999998</v>
      </c>
      <c r="G200">
        <v>61.988700000000001</v>
      </c>
      <c r="H200">
        <v>18.476199999999999</v>
      </c>
      <c r="I200">
        <v>30.122499999999999</v>
      </c>
      <c r="J200">
        <v>37.006999999999998</v>
      </c>
      <c r="K200">
        <v>20.570399999999999</v>
      </c>
      <c r="L200">
        <v>36.229999999999997</v>
      </c>
      <c r="M200">
        <v>46.805</v>
      </c>
      <c r="N200">
        <v>6.6018499999999998</v>
      </c>
      <c r="O200">
        <v>2.59551</v>
      </c>
      <c r="P200">
        <v>4.8098400000000003</v>
      </c>
      <c r="Q200">
        <v>7.47933</v>
      </c>
      <c r="R200">
        <v>1.2172099999999999</v>
      </c>
      <c r="S200">
        <v>74.261300000000006</v>
      </c>
      <c r="T200">
        <v>84.100300000000004</v>
      </c>
      <c r="U200">
        <v>38.337299999999999</v>
      </c>
      <c r="V200">
        <v>1.82799</v>
      </c>
      <c r="W200">
        <v>1.74919</v>
      </c>
      <c r="X200">
        <v>314.19200000000001</v>
      </c>
      <c r="Y200">
        <v>1.90927</v>
      </c>
      <c r="Z200">
        <v>3.3933800000000001</v>
      </c>
      <c r="AA200">
        <v>3.3398400000000001</v>
      </c>
      <c r="AB200">
        <v>14.347899999999999</v>
      </c>
      <c r="AC200">
        <v>114.375</v>
      </c>
      <c r="AD200">
        <f t="shared" si="25"/>
        <v>308.82412892676604</v>
      </c>
      <c r="AF200">
        <f t="shared" si="18"/>
        <v>36.839568443759994</v>
      </c>
      <c r="AG200">
        <f t="shared" si="19"/>
        <v>6.5586500000000001</v>
      </c>
      <c r="AH200">
        <f t="shared" si="20"/>
        <v>1.220955</v>
      </c>
      <c r="AI200">
        <f t="shared" si="21"/>
        <v>241.5483280485</v>
      </c>
      <c r="AJ200">
        <f t="shared" si="22"/>
        <v>12.132807801477986</v>
      </c>
      <c r="AK200">
        <f t="shared" si="23"/>
        <v>5.3539999999999921E-2</v>
      </c>
    </row>
    <row r="201" spans="1:37" x14ac:dyDescent="0.25">
      <c r="A201" s="3" t="s">
        <v>138</v>
      </c>
      <c r="B201" s="11" t="s">
        <v>90</v>
      </c>
      <c r="C201" s="8" t="s">
        <v>134</v>
      </c>
      <c r="D201" s="11">
        <v>26.8246</v>
      </c>
      <c r="E201">
        <v>3.6260400000000002</v>
      </c>
      <c r="F201">
        <v>3.3794599999999999</v>
      </c>
      <c r="G201">
        <v>64.2607</v>
      </c>
      <c r="H201">
        <v>15.543900000000001</v>
      </c>
      <c r="I201">
        <v>30.434999999999999</v>
      </c>
      <c r="J201">
        <v>22.258600000000001</v>
      </c>
      <c r="K201">
        <v>15.3207</v>
      </c>
      <c r="L201">
        <v>27.3475</v>
      </c>
      <c r="M201">
        <v>38.264200000000002</v>
      </c>
      <c r="N201">
        <v>5.7830399999999997</v>
      </c>
      <c r="O201">
        <v>2.0605099999999998</v>
      </c>
      <c r="P201">
        <v>3.5480200000000002</v>
      </c>
      <c r="Q201">
        <v>5.3237199999999998</v>
      </c>
      <c r="R201">
        <v>0.82472100000000004</v>
      </c>
      <c r="S201">
        <v>60.484900000000003</v>
      </c>
      <c r="T201">
        <v>74.950500000000005</v>
      </c>
      <c r="U201">
        <v>33.817799999999998</v>
      </c>
      <c r="V201">
        <v>2.0095200000000002</v>
      </c>
      <c r="W201">
        <v>1.74176</v>
      </c>
      <c r="X201">
        <v>281.78899999999999</v>
      </c>
      <c r="Y201">
        <v>2.1636000000000002</v>
      </c>
      <c r="Z201">
        <v>3.3858100000000002</v>
      </c>
      <c r="AA201">
        <v>3.2791199999999998</v>
      </c>
      <c r="AB201">
        <v>16.198799999999999</v>
      </c>
      <c r="AC201">
        <v>105.203</v>
      </c>
      <c r="AD201">
        <f t="shared" si="25"/>
        <v>274.89589815242488</v>
      </c>
      <c r="AF201">
        <f t="shared" si="18"/>
        <v>21.782234334329999</v>
      </c>
      <c r="AG201">
        <f t="shared" si="19"/>
        <v>5.7358750000000001</v>
      </c>
      <c r="AH201">
        <f t="shared" si="20"/>
        <v>0.81580249999999999</v>
      </c>
      <c r="AI201">
        <f t="shared" si="21"/>
        <v>140.55844190855998</v>
      </c>
      <c r="AJ201">
        <f t="shared" si="22"/>
        <v>11.082745101948886</v>
      </c>
      <c r="AK201">
        <f t="shared" si="23"/>
        <v>0.1066900000000004</v>
      </c>
    </row>
    <row r="202" spans="1:37" x14ac:dyDescent="0.25">
      <c r="A202" s="3" t="s">
        <v>138</v>
      </c>
      <c r="B202" s="11" t="s">
        <v>130</v>
      </c>
      <c r="C202" s="8" t="s">
        <v>136</v>
      </c>
      <c r="D202" s="11">
        <v>34.555599999999998</v>
      </c>
      <c r="E202">
        <v>5.0165499999999996</v>
      </c>
      <c r="F202">
        <v>3.2576000000000001</v>
      </c>
      <c r="G202">
        <v>68.873000000000005</v>
      </c>
      <c r="H202">
        <v>21.508199999999999</v>
      </c>
      <c r="I202">
        <v>32.944600000000001</v>
      </c>
      <c r="J202">
        <v>38.093800000000002</v>
      </c>
      <c r="K202">
        <v>20.781300000000002</v>
      </c>
      <c r="L202">
        <v>35.163800000000002</v>
      </c>
      <c r="M202">
        <v>48.0002</v>
      </c>
      <c r="N202">
        <v>6.8252199999999998</v>
      </c>
      <c r="O202">
        <v>2.6355599999999999</v>
      </c>
      <c r="P202">
        <v>4.9251899999999997</v>
      </c>
      <c r="Q202">
        <v>7.5144799999999998</v>
      </c>
      <c r="R202">
        <v>1.2204600000000001</v>
      </c>
      <c r="S202">
        <v>90.497299999999996</v>
      </c>
      <c r="T202">
        <v>105.41200000000001</v>
      </c>
      <c r="U202">
        <v>40.398600000000002</v>
      </c>
      <c r="V202">
        <v>1.77535</v>
      </c>
      <c r="W202">
        <v>1.73471</v>
      </c>
      <c r="X202">
        <v>318.92099999999999</v>
      </c>
      <c r="Y202">
        <v>2.6044999999999998</v>
      </c>
      <c r="Z202">
        <v>3.3602699999999999</v>
      </c>
      <c r="AA202">
        <v>2.1699899999999999</v>
      </c>
      <c r="AB202">
        <v>16.3583</v>
      </c>
      <c r="AC202">
        <v>137.40199999999999</v>
      </c>
      <c r="AD202">
        <f t="shared" si="25"/>
        <v>320.48469148524828</v>
      </c>
      <c r="AF202">
        <f t="shared" si="18"/>
        <v>37.791550489320002</v>
      </c>
      <c r="AG202">
        <f t="shared" si="19"/>
        <v>6.8047249999999995</v>
      </c>
      <c r="AH202">
        <f t="shared" si="20"/>
        <v>1.21973</v>
      </c>
      <c r="AI202">
        <f t="shared" si="21"/>
        <v>248.88061459823996</v>
      </c>
      <c r="AJ202">
        <f t="shared" si="22"/>
        <v>12.66496673880366</v>
      </c>
      <c r="AK202">
        <f t="shared" si="23"/>
        <v>1.19028</v>
      </c>
    </row>
    <row r="203" spans="1:37" x14ac:dyDescent="0.25">
      <c r="A203" s="3" t="s">
        <v>138</v>
      </c>
      <c r="B203" s="11" t="s">
        <v>56</v>
      </c>
      <c r="C203" s="8" t="s">
        <v>136</v>
      </c>
      <c r="D203" s="11">
        <v>35.078400000000002</v>
      </c>
      <c r="E203">
        <v>4.8772099999999998</v>
      </c>
      <c r="F203">
        <v>3.3602099999999999</v>
      </c>
      <c r="G203">
        <v>63.601599999999998</v>
      </c>
      <c r="H203">
        <v>19.706</v>
      </c>
      <c r="I203">
        <v>28.021699999999999</v>
      </c>
      <c r="J203">
        <v>35.2134</v>
      </c>
      <c r="K203">
        <v>20.874199999999998</v>
      </c>
      <c r="L203">
        <v>35.550800000000002</v>
      </c>
      <c r="M203">
        <v>48.955100000000002</v>
      </c>
      <c r="N203">
        <v>7.0498900000000004</v>
      </c>
      <c r="O203">
        <v>2.4388800000000002</v>
      </c>
      <c r="P203">
        <v>4.6206399999999999</v>
      </c>
      <c r="Q203">
        <v>7.5761599999999998</v>
      </c>
      <c r="R203">
        <v>1.2789600000000001</v>
      </c>
      <c r="S203">
        <v>69.600999999999999</v>
      </c>
      <c r="T203">
        <v>77.690299999999993</v>
      </c>
      <c r="U203">
        <v>35.7575</v>
      </c>
      <c r="V203">
        <v>2.1270199999999999</v>
      </c>
      <c r="W203">
        <v>1.73872</v>
      </c>
      <c r="X203">
        <v>236.089</v>
      </c>
      <c r="Y203">
        <v>3.00467</v>
      </c>
      <c r="Z203">
        <v>3.3332199999999998</v>
      </c>
      <c r="AA203">
        <v>3.3455499999999998</v>
      </c>
      <c r="AB203">
        <v>14.8576</v>
      </c>
      <c r="AC203">
        <v>105.947</v>
      </c>
      <c r="AD203">
        <f t="shared" si="25"/>
        <v>242.80937685852786</v>
      </c>
      <c r="AF203">
        <f t="shared" si="18"/>
        <v>35.127671538239994</v>
      </c>
      <c r="AG203">
        <f t="shared" si="19"/>
        <v>7.0202250000000008</v>
      </c>
      <c r="AH203">
        <f t="shared" si="20"/>
        <v>1.2843199999999999</v>
      </c>
      <c r="AI203">
        <f t="shared" si="21"/>
        <v>255.91525258703999</v>
      </c>
      <c r="AJ203">
        <f t="shared" si="22"/>
        <v>9.9197054894405525</v>
      </c>
      <c r="AK203">
        <f t="shared" si="23"/>
        <v>-1.2329999999999952E-2</v>
      </c>
    </row>
    <row r="204" spans="1:37" x14ac:dyDescent="0.25">
      <c r="A204" s="3" t="s">
        <v>138</v>
      </c>
      <c r="B204" s="11" t="s">
        <v>111</v>
      </c>
      <c r="C204" s="8" t="s">
        <v>134</v>
      </c>
      <c r="D204" s="11">
        <v>29.055599999999998</v>
      </c>
      <c r="E204">
        <v>4.2098800000000001</v>
      </c>
      <c r="F204">
        <v>3.3203399999999998</v>
      </c>
      <c r="G204">
        <v>66.142700000000005</v>
      </c>
      <c r="H204">
        <v>20.270800000000001</v>
      </c>
      <c r="I204">
        <v>25.925799999999999</v>
      </c>
      <c r="J204">
        <v>31.4924</v>
      </c>
      <c r="K204">
        <v>18.504100000000001</v>
      </c>
      <c r="L204">
        <v>29.151800000000001</v>
      </c>
      <c r="M204">
        <v>39.809600000000003</v>
      </c>
      <c r="N204">
        <v>5.3391999999999999</v>
      </c>
      <c r="O204">
        <v>2.4669400000000001</v>
      </c>
      <c r="P204">
        <v>4.0702400000000001</v>
      </c>
      <c r="Q204">
        <v>6.1059599999999996</v>
      </c>
      <c r="R204">
        <v>0.90667399999999998</v>
      </c>
      <c r="S204">
        <v>58.535699999999999</v>
      </c>
      <c r="T204">
        <v>77.293199999999999</v>
      </c>
      <c r="U204">
        <v>37.075200000000002</v>
      </c>
      <c r="V204">
        <v>1.26393</v>
      </c>
      <c r="W204">
        <v>1.7739100000000001</v>
      </c>
      <c r="X204">
        <v>403.96499999999997</v>
      </c>
      <c r="Y204">
        <v>2.3453499999999998</v>
      </c>
      <c r="Z204">
        <v>3.33318</v>
      </c>
      <c r="AA204">
        <v>3.4337</v>
      </c>
      <c r="AB204">
        <v>15.2239</v>
      </c>
      <c r="AC204">
        <v>103.57299999999999</v>
      </c>
      <c r="AD204">
        <f t="shared" si="25"/>
        <v>427.85192679771268</v>
      </c>
      <c r="AF204">
        <f t="shared" si="18"/>
        <v>31.497468073260002</v>
      </c>
      <c r="AG204">
        <f t="shared" si="19"/>
        <v>5.3263750000000005</v>
      </c>
      <c r="AH204">
        <f t="shared" si="20"/>
        <v>0.90975499999999987</v>
      </c>
      <c r="AI204">
        <f t="shared" si="21"/>
        <v>167.72231939903997</v>
      </c>
      <c r="AJ204">
        <f t="shared" si="22"/>
        <v>15.203666821706666</v>
      </c>
      <c r="AK204">
        <f t="shared" si="23"/>
        <v>-0.10051999999999994</v>
      </c>
    </row>
    <row r="205" spans="1:37" x14ac:dyDescent="0.25">
      <c r="A205" s="3" t="s">
        <v>138</v>
      </c>
      <c r="B205" s="11" t="s">
        <v>48</v>
      </c>
      <c r="C205" s="8" t="s">
        <v>136</v>
      </c>
      <c r="D205" s="11">
        <v>35.475499999999997</v>
      </c>
      <c r="E205">
        <v>4.47363</v>
      </c>
      <c r="F205">
        <v>3.1713900000000002</v>
      </c>
      <c r="G205">
        <v>62.336399999999998</v>
      </c>
      <c r="H205">
        <v>18.529299999999999</v>
      </c>
      <c r="I205">
        <v>30.849</v>
      </c>
      <c r="J205">
        <v>33.856000000000002</v>
      </c>
      <c r="K205">
        <v>21.273</v>
      </c>
      <c r="L205">
        <v>37.0276</v>
      </c>
      <c r="M205">
        <v>48.215499999999999</v>
      </c>
      <c r="N205">
        <v>6.7683499999999999</v>
      </c>
      <c r="O205">
        <v>2.3506399999999998</v>
      </c>
      <c r="P205">
        <v>4.3723400000000003</v>
      </c>
      <c r="Q205">
        <v>6.7529599999999999</v>
      </c>
      <c r="R205">
        <v>1.10405</v>
      </c>
      <c r="S205">
        <v>58.133299999999998</v>
      </c>
      <c r="T205">
        <v>67.6233</v>
      </c>
      <c r="U205">
        <v>38.668399999999998</v>
      </c>
      <c r="V205">
        <v>1.6081300000000001</v>
      </c>
      <c r="W205">
        <v>1.7402500000000001</v>
      </c>
      <c r="X205">
        <v>324.62299999999999</v>
      </c>
      <c r="Y205">
        <v>3.09239</v>
      </c>
      <c r="Z205">
        <v>3.31386</v>
      </c>
      <c r="AA205">
        <v>3.2273100000000001</v>
      </c>
      <c r="AB205">
        <v>13.8269</v>
      </c>
      <c r="AC205">
        <v>99.510099999999994</v>
      </c>
      <c r="AD205">
        <f t="shared" si="25"/>
        <v>304.88210921512098</v>
      </c>
      <c r="AF205">
        <f t="shared" si="18"/>
        <v>34.503563656799997</v>
      </c>
      <c r="AG205">
        <f t="shared" si="19"/>
        <v>6.7356249999999998</v>
      </c>
      <c r="AH205">
        <f t="shared" si="20"/>
        <v>1.1005799999999999</v>
      </c>
      <c r="AI205">
        <f t="shared" si="21"/>
        <v>224.66216658719998</v>
      </c>
      <c r="AJ205">
        <f t="shared" si="22"/>
        <v>11.940185790548945</v>
      </c>
      <c r="AK205">
        <f t="shared" si="23"/>
        <v>8.6549999999999905E-2</v>
      </c>
    </row>
    <row r="206" spans="1:37" x14ac:dyDescent="0.25">
      <c r="A206" s="3" t="s">
        <v>138</v>
      </c>
      <c r="B206" s="11" t="s">
        <v>126</v>
      </c>
      <c r="C206" s="8" t="s">
        <v>136</v>
      </c>
      <c r="D206" s="11">
        <v>34.311700000000002</v>
      </c>
      <c r="E206">
        <v>5.0421800000000001</v>
      </c>
      <c r="F206">
        <v>3.1255000000000002</v>
      </c>
      <c r="G206">
        <v>65.971000000000004</v>
      </c>
      <c r="H206">
        <v>19.179400000000001</v>
      </c>
      <c r="I206">
        <v>29.564900000000002</v>
      </c>
      <c r="J206">
        <v>41.6447</v>
      </c>
      <c r="K206">
        <v>21.287800000000001</v>
      </c>
      <c r="L206">
        <v>34.243200000000002</v>
      </c>
      <c r="M206">
        <v>47.208199999999998</v>
      </c>
      <c r="N206">
        <v>6.4676299999999998</v>
      </c>
      <c r="O206">
        <v>2.8060200000000002</v>
      </c>
      <c r="P206">
        <v>4.9822199999999999</v>
      </c>
      <c r="Q206">
        <v>7.3477300000000003</v>
      </c>
      <c r="R206">
        <v>1.13405</v>
      </c>
      <c r="S206">
        <v>87.778599999999997</v>
      </c>
      <c r="T206">
        <v>99.102099999999993</v>
      </c>
      <c r="U206">
        <v>36.332799999999999</v>
      </c>
      <c r="V206">
        <v>1.3865700000000001</v>
      </c>
      <c r="W206">
        <v>1.75613</v>
      </c>
      <c r="X206">
        <v>367.19900000000001</v>
      </c>
      <c r="Y206">
        <v>2.4995599999999998</v>
      </c>
      <c r="Z206">
        <v>3.2994599999999998</v>
      </c>
      <c r="AA206">
        <v>3.1596099999999998</v>
      </c>
      <c r="AB206">
        <v>16.7136</v>
      </c>
      <c r="AC206">
        <v>128.87799999999999</v>
      </c>
      <c r="AD206">
        <f t="shared" si="25"/>
        <v>362.27461061912049</v>
      </c>
      <c r="AF206">
        <f t="shared" si="18"/>
        <v>41.216454863640003</v>
      </c>
      <c r="AG206">
        <f t="shared" si="19"/>
        <v>6.4800999999999993</v>
      </c>
      <c r="AH206">
        <f t="shared" si="20"/>
        <v>1.1354275</v>
      </c>
      <c r="AI206">
        <f t="shared" si="21"/>
        <v>239.34244409633999</v>
      </c>
      <c r="AJ206">
        <f t="shared" si="22"/>
        <v>13.440442103549794</v>
      </c>
      <c r="AK206">
        <f t="shared" si="23"/>
        <v>0.13985000000000003</v>
      </c>
    </row>
    <row r="207" spans="1:37" x14ac:dyDescent="0.25">
      <c r="A207" s="3" t="s">
        <v>138</v>
      </c>
      <c r="B207" s="11" t="s">
        <v>88</v>
      </c>
      <c r="C207" s="8" t="s">
        <v>134</v>
      </c>
      <c r="D207" s="11">
        <v>30.6904</v>
      </c>
      <c r="E207">
        <v>4.2779699999999998</v>
      </c>
      <c r="F207">
        <v>3.27379</v>
      </c>
      <c r="G207">
        <v>70.613600000000005</v>
      </c>
      <c r="H207">
        <v>17.8474</v>
      </c>
      <c r="I207">
        <v>23.953499999999998</v>
      </c>
      <c r="J207">
        <v>29.916799999999999</v>
      </c>
      <c r="K207">
        <v>19.290700000000001</v>
      </c>
      <c r="L207">
        <v>30.811399999999999</v>
      </c>
      <c r="M207">
        <v>42.067399999999999</v>
      </c>
      <c r="N207">
        <v>5.7038099999999998</v>
      </c>
      <c r="O207">
        <v>2.2692000000000001</v>
      </c>
      <c r="P207">
        <v>4.20817</v>
      </c>
      <c r="Q207">
        <v>6.3629800000000003</v>
      </c>
      <c r="R207">
        <v>1.0262899999999999</v>
      </c>
      <c r="S207">
        <v>65.500600000000006</v>
      </c>
      <c r="T207">
        <v>74.057699999999997</v>
      </c>
      <c r="U207">
        <v>35.489400000000003</v>
      </c>
      <c r="V207">
        <v>1.52257</v>
      </c>
      <c r="W207">
        <v>1.7495499999999999</v>
      </c>
      <c r="X207">
        <v>324.78100000000001</v>
      </c>
      <c r="Y207">
        <v>2.2570399999999999</v>
      </c>
      <c r="Z207">
        <v>3.2117</v>
      </c>
      <c r="AA207">
        <v>3.3431600000000001</v>
      </c>
      <c r="AB207">
        <v>17.054099999999998</v>
      </c>
      <c r="AC207">
        <v>98.517300000000006</v>
      </c>
      <c r="AD207">
        <f t="shared" si="25"/>
        <v>317.32552425784189</v>
      </c>
      <c r="AF207">
        <f t="shared" si="18"/>
        <v>30.204374943599998</v>
      </c>
      <c r="AG207">
        <f t="shared" si="19"/>
        <v>5.6941749999999995</v>
      </c>
      <c r="AH207">
        <f t="shared" si="20"/>
        <v>1.0234450000000002</v>
      </c>
      <c r="AI207">
        <f t="shared" si="21"/>
        <v>184.69507714788</v>
      </c>
      <c r="AJ207">
        <f t="shared" si="22"/>
        <v>12.001351219385755</v>
      </c>
      <c r="AK207">
        <f t="shared" si="23"/>
        <v>-0.13146000000000013</v>
      </c>
    </row>
    <row r="208" spans="1:37" x14ac:dyDescent="0.25">
      <c r="A208" s="3" t="s">
        <v>138</v>
      </c>
      <c r="B208" s="11" t="s">
        <v>115</v>
      </c>
      <c r="C208" s="8" t="s">
        <v>134</v>
      </c>
      <c r="D208" s="11">
        <v>28.513999999999999</v>
      </c>
      <c r="E208">
        <v>4.00312</v>
      </c>
      <c r="F208">
        <v>3.0832799999999998</v>
      </c>
      <c r="G208">
        <v>67.324600000000004</v>
      </c>
      <c r="H208">
        <v>18.747800000000002</v>
      </c>
      <c r="I208">
        <v>24.069900000000001</v>
      </c>
      <c r="J208">
        <v>22.231200000000001</v>
      </c>
      <c r="K208">
        <v>16.8446</v>
      </c>
      <c r="L208">
        <v>28.111999999999998</v>
      </c>
      <c r="M208">
        <v>40.608600000000003</v>
      </c>
      <c r="N208">
        <v>5.9607999999999999</v>
      </c>
      <c r="O208">
        <v>1.89934</v>
      </c>
      <c r="P208">
        <v>3.9953699999999999</v>
      </c>
      <c r="Q208">
        <v>6.1333099999999998</v>
      </c>
      <c r="R208">
        <v>1.06111</v>
      </c>
      <c r="S208">
        <v>62.761699999999998</v>
      </c>
      <c r="T208">
        <v>72.129599999999996</v>
      </c>
      <c r="U208">
        <v>36.445799999999998</v>
      </c>
      <c r="V208">
        <v>1.94235</v>
      </c>
      <c r="W208">
        <v>1.74671</v>
      </c>
      <c r="X208">
        <v>232.756</v>
      </c>
      <c r="Y208">
        <v>2.23454</v>
      </c>
      <c r="Z208">
        <v>3.2089400000000001</v>
      </c>
      <c r="AA208">
        <v>3.0926200000000001</v>
      </c>
      <c r="AB208">
        <v>16.718699999999998</v>
      </c>
      <c r="AC208">
        <v>94.593999999999994</v>
      </c>
      <c r="AD208">
        <f t="shared" si="25"/>
        <v>223.75164773989917</v>
      </c>
      <c r="AF208">
        <f t="shared" si="18"/>
        <v>22.075599569159998</v>
      </c>
      <c r="AG208">
        <f t="shared" si="19"/>
        <v>5.9410000000000007</v>
      </c>
      <c r="AH208">
        <f t="shared" si="20"/>
        <v>1.0584924999999998</v>
      </c>
      <c r="AI208">
        <f t="shared" si="21"/>
        <v>171.85494140154</v>
      </c>
      <c r="AJ208">
        <f t="shared" si="22"/>
        <v>9.4586834147736081</v>
      </c>
      <c r="AK208">
        <f t="shared" si="23"/>
        <v>0.11631999999999998</v>
      </c>
    </row>
    <row r="209" spans="1:37" x14ac:dyDescent="0.25">
      <c r="A209" s="3" t="s">
        <v>138</v>
      </c>
      <c r="B209" s="11" t="s">
        <v>114</v>
      </c>
      <c r="C209" s="8" t="s">
        <v>134</v>
      </c>
      <c r="D209" s="11">
        <v>29.6555</v>
      </c>
      <c r="E209">
        <v>4.3321300000000003</v>
      </c>
      <c r="F209">
        <v>3.1182400000000001</v>
      </c>
      <c r="G209">
        <v>65.221900000000005</v>
      </c>
      <c r="H209">
        <v>18.981999999999999</v>
      </c>
      <c r="I209">
        <v>27.3614</v>
      </c>
      <c r="J209">
        <v>25.087399999999999</v>
      </c>
      <c r="K209">
        <v>16.576799999999999</v>
      </c>
      <c r="L209">
        <v>29.034600000000001</v>
      </c>
      <c r="M209">
        <v>43.4392</v>
      </c>
      <c r="N209">
        <v>6.7181699999999998</v>
      </c>
      <c r="O209">
        <v>2.12277</v>
      </c>
      <c r="P209">
        <v>4.2736499999999999</v>
      </c>
      <c r="Q209">
        <v>6.6178900000000001</v>
      </c>
      <c r="R209">
        <v>1.1202300000000001</v>
      </c>
      <c r="S209">
        <v>68.857399999999998</v>
      </c>
      <c r="T209">
        <v>73.189400000000006</v>
      </c>
      <c r="U209">
        <v>41.0593</v>
      </c>
      <c r="V209">
        <v>1.9193100000000001</v>
      </c>
      <c r="W209">
        <v>1.7526299999999999</v>
      </c>
      <c r="X209">
        <v>228.68299999999999</v>
      </c>
      <c r="Y209">
        <v>3.0144700000000002</v>
      </c>
      <c r="Z209">
        <v>3.19251</v>
      </c>
      <c r="AA209">
        <v>3.17259</v>
      </c>
      <c r="AB209">
        <v>14.838699999999999</v>
      </c>
      <c r="AC209">
        <v>101.86799999999999</v>
      </c>
      <c r="AD209">
        <f t="shared" si="25"/>
        <v>239.88287678297962</v>
      </c>
      <c r="AF209">
        <f t="shared" si="18"/>
        <v>24.280226277839997</v>
      </c>
      <c r="AG209">
        <f t="shared" si="19"/>
        <v>6.7156000000000002</v>
      </c>
      <c r="AH209">
        <f t="shared" si="20"/>
        <v>1.12378</v>
      </c>
      <c r="AI209">
        <f t="shared" si="21"/>
        <v>198.35833462872</v>
      </c>
      <c r="AJ209">
        <f t="shared" si="22"/>
        <v>10.419136283596746</v>
      </c>
      <c r="AK209">
        <f t="shared" si="23"/>
        <v>1.9919999999999938E-2</v>
      </c>
    </row>
    <row r="210" spans="1:37" x14ac:dyDescent="0.25">
      <c r="A210" s="3" t="s">
        <v>138</v>
      </c>
      <c r="B210" s="11" t="s">
        <v>125</v>
      </c>
      <c r="C210" s="8" t="s">
        <v>136</v>
      </c>
      <c r="D210" s="11">
        <v>32.825099999999999</v>
      </c>
      <c r="E210">
        <v>4.4765100000000002</v>
      </c>
      <c r="F210">
        <v>3.19781</v>
      </c>
      <c r="G210">
        <v>64.955699999999993</v>
      </c>
      <c r="H210">
        <v>19.067499999999999</v>
      </c>
      <c r="I210">
        <v>36.480699999999999</v>
      </c>
      <c r="J210">
        <v>30.528500000000001</v>
      </c>
      <c r="K210">
        <v>19.139900000000001</v>
      </c>
      <c r="L210">
        <v>32.549799999999998</v>
      </c>
      <c r="M210">
        <v>46.842300000000002</v>
      </c>
      <c r="N210">
        <v>6.9314400000000003</v>
      </c>
      <c r="O210">
        <v>2.2824</v>
      </c>
      <c r="P210">
        <v>4.3172699999999997</v>
      </c>
      <c r="Q210">
        <v>6.8450199999999999</v>
      </c>
      <c r="R210">
        <v>1.14324</v>
      </c>
      <c r="S210">
        <v>78.050200000000004</v>
      </c>
      <c r="T210">
        <v>86.853499999999997</v>
      </c>
      <c r="U210">
        <v>36.285699999999999</v>
      </c>
      <c r="V210">
        <v>1.9195199999999999</v>
      </c>
      <c r="W210">
        <v>1.75275</v>
      </c>
      <c r="X210">
        <v>247.25399999999999</v>
      </c>
      <c r="Y210">
        <v>2.8214600000000001</v>
      </c>
      <c r="Z210">
        <v>3.1744599999999998</v>
      </c>
      <c r="AA210">
        <v>3.08792</v>
      </c>
      <c r="AB210">
        <v>15.913500000000001</v>
      </c>
      <c r="AC210">
        <v>122.291</v>
      </c>
      <c r="AD210">
        <f t="shared" si="25"/>
        <v>245.01917200320318</v>
      </c>
      <c r="AF210">
        <f t="shared" si="18"/>
        <v>30.142586354399999</v>
      </c>
      <c r="AG210">
        <f t="shared" si="19"/>
        <v>6.9256000000000002</v>
      </c>
      <c r="AH210">
        <f t="shared" si="20"/>
        <v>1.140655</v>
      </c>
      <c r="AI210">
        <f t="shared" si="21"/>
        <v>221.23917143873996</v>
      </c>
      <c r="AJ210">
        <f t="shared" si="22"/>
        <v>10.180894855642201</v>
      </c>
      <c r="AK210">
        <f t="shared" si="23"/>
        <v>8.6539999999999839E-2</v>
      </c>
    </row>
    <row r="211" spans="1:37" x14ac:dyDescent="0.25">
      <c r="A211" s="3" t="s">
        <v>138</v>
      </c>
      <c r="B211" s="11" t="s">
        <v>35</v>
      </c>
      <c r="C211" s="8" t="s">
        <v>136</v>
      </c>
      <c r="D211" s="11">
        <v>37.192900000000002</v>
      </c>
      <c r="E211">
        <v>4.6225199999999997</v>
      </c>
      <c r="F211">
        <v>3.0744199999999999</v>
      </c>
      <c r="G211">
        <v>62.671500000000002</v>
      </c>
      <c r="H211">
        <v>18.816800000000001</v>
      </c>
      <c r="I211">
        <v>33.7973</v>
      </c>
      <c r="J211">
        <v>37.004300000000001</v>
      </c>
      <c r="K211">
        <v>21.8203</v>
      </c>
      <c r="L211">
        <v>37.690800000000003</v>
      </c>
      <c r="M211">
        <v>52.122300000000003</v>
      </c>
      <c r="N211">
        <v>7.5480999999999998</v>
      </c>
      <c r="O211">
        <v>2.4627500000000002</v>
      </c>
      <c r="P211">
        <v>4.5618299999999996</v>
      </c>
      <c r="Q211">
        <v>6.8647600000000004</v>
      </c>
      <c r="R211">
        <v>1.1012599999999999</v>
      </c>
      <c r="S211">
        <v>60.607700000000001</v>
      </c>
      <c r="T211">
        <v>68.452200000000005</v>
      </c>
      <c r="U211">
        <v>38.158900000000003</v>
      </c>
      <c r="V211">
        <v>1.5785100000000001</v>
      </c>
      <c r="W211">
        <v>1.74884</v>
      </c>
      <c r="X211">
        <v>298.02300000000002</v>
      </c>
      <c r="Y211">
        <v>2.8367200000000001</v>
      </c>
      <c r="Z211">
        <v>3.12974</v>
      </c>
      <c r="AA211">
        <v>3.1202200000000002</v>
      </c>
      <c r="AB211">
        <v>13.886900000000001</v>
      </c>
      <c r="AC211">
        <v>100.44499999999999</v>
      </c>
      <c r="AD211">
        <f t="shared" si="25"/>
        <v>297.07807959277693</v>
      </c>
      <c r="AF211">
        <f t="shared" si="18"/>
        <v>37.079181239249998</v>
      </c>
      <c r="AG211">
        <f t="shared" si="19"/>
        <v>7.5755000000000008</v>
      </c>
      <c r="AH211">
        <f t="shared" si="20"/>
        <v>1.1005025000000002</v>
      </c>
      <c r="AI211">
        <f t="shared" si="21"/>
        <v>246.88688530212002</v>
      </c>
      <c r="AJ211">
        <f t="shared" si="22"/>
        <v>11.765806804996334</v>
      </c>
      <c r="AK211">
        <f t="shared" si="23"/>
        <v>9.5199999999997509E-3</v>
      </c>
    </row>
    <row r="212" spans="1:37" x14ac:dyDescent="0.25">
      <c r="A212" s="3" t="s">
        <v>138</v>
      </c>
      <c r="B212" s="11" t="s">
        <v>86</v>
      </c>
      <c r="C212" s="8" t="s">
        <v>134</v>
      </c>
      <c r="D212" s="11">
        <v>28.734500000000001</v>
      </c>
      <c r="E212">
        <v>3.6699299999999999</v>
      </c>
      <c r="F212">
        <v>3.06027</v>
      </c>
      <c r="G212">
        <v>67.086500000000001</v>
      </c>
      <c r="H212">
        <v>17.7852</v>
      </c>
      <c r="I212">
        <v>28.457100000000001</v>
      </c>
      <c r="J212">
        <v>21.205200000000001</v>
      </c>
      <c r="K212">
        <v>16.4252</v>
      </c>
      <c r="L212">
        <v>28.1358</v>
      </c>
      <c r="M212">
        <v>41.607700000000001</v>
      </c>
      <c r="N212">
        <v>6.3220900000000002</v>
      </c>
      <c r="O212">
        <v>1.84039</v>
      </c>
      <c r="P212">
        <v>3.44171</v>
      </c>
      <c r="Q212">
        <v>5.7453799999999999</v>
      </c>
      <c r="R212">
        <v>0.97514400000000001</v>
      </c>
      <c r="S212">
        <v>48.817100000000003</v>
      </c>
      <c r="T212">
        <v>51.650500000000001</v>
      </c>
      <c r="U212">
        <v>36.493099999999998</v>
      </c>
      <c r="V212">
        <v>1.8858699999999999</v>
      </c>
      <c r="W212">
        <v>1.75362</v>
      </c>
      <c r="X212">
        <v>231.13900000000001</v>
      </c>
      <c r="Y212">
        <v>3.0110399999999999</v>
      </c>
      <c r="Z212">
        <v>3.1273399999999998</v>
      </c>
      <c r="AA212">
        <v>3.1189499999999999</v>
      </c>
      <c r="AB212">
        <v>15.875999999999999</v>
      </c>
      <c r="AC212">
        <v>78.871799999999993</v>
      </c>
      <c r="AD212">
        <f t="shared" si="25"/>
        <v>220.11984234021438</v>
      </c>
      <c r="AF212">
        <f t="shared" ref="AF212:AF270" si="26">K212*O212*AF$17</f>
        <v>20.857853941319998</v>
      </c>
      <c r="AG212">
        <f t="shared" ref="AG212:AG270" si="27">(M212-K212)/4</f>
        <v>6.2956250000000002</v>
      </c>
      <c r="AH212">
        <f t="shared" ref="AH212:AH270" si="28">(Q212-O212)/4</f>
        <v>0.97624749999999993</v>
      </c>
      <c r="AI212">
        <f t="shared" ref="AI212:AI270" si="29">M212*Q212*AI$17</f>
        <v>164.94591272393998</v>
      </c>
      <c r="AJ212">
        <f t="shared" ref="AJ212:AJ270" si="30">W212*J212*U212/(AI212-J212)</f>
        <v>9.4408006256984542</v>
      </c>
      <c r="AK212">
        <f t="shared" ref="AK212:AK270" si="31">Z212-AA212</f>
        <v>8.3899999999998975E-3</v>
      </c>
    </row>
    <row r="213" spans="1:37" x14ac:dyDescent="0.25">
      <c r="A213" s="3" t="s">
        <v>138</v>
      </c>
      <c r="B213" s="11" t="s">
        <v>128</v>
      </c>
      <c r="C213" s="8" t="s">
        <v>136</v>
      </c>
      <c r="D213" s="11">
        <v>35.078899999999997</v>
      </c>
      <c r="E213">
        <v>4.96915</v>
      </c>
      <c r="F213">
        <v>3.1406900000000002</v>
      </c>
      <c r="G213">
        <v>64.582400000000007</v>
      </c>
      <c r="H213">
        <v>19.813400000000001</v>
      </c>
      <c r="I213">
        <v>34.119999999999997</v>
      </c>
      <c r="J213">
        <v>40.035699999999999</v>
      </c>
      <c r="K213">
        <v>21.146599999999999</v>
      </c>
      <c r="L213">
        <v>35.7395</v>
      </c>
      <c r="M213">
        <v>48.552199999999999</v>
      </c>
      <c r="N213">
        <v>6.8779899999999996</v>
      </c>
      <c r="O213">
        <v>2.7438500000000001</v>
      </c>
      <c r="P213">
        <v>4.9312399999999998</v>
      </c>
      <c r="Q213">
        <v>7.2292399999999999</v>
      </c>
      <c r="R213">
        <v>1.12317</v>
      </c>
      <c r="S213">
        <v>97.249099999999999</v>
      </c>
      <c r="T213">
        <v>106.18300000000001</v>
      </c>
      <c r="U213">
        <v>38.085000000000001</v>
      </c>
      <c r="V213">
        <v>1.41161</v>
      </c>
      <c r="W213">
        <v>1.7497100000000001</v>
      </c>
      <c r="X213">
        <v>339.029</v>
      </c>
      <c r="Y213">
        <v>2.1341800000000002</v>
      </c>
      <c r="Z213">
        <v>3.06006</v>
      </c>
      <c r="AA213">
        <v>3.0478100000000001</v>
      </c>
      <c r="AB213">
        <v>15.9529</v>
      </c>
      <c r="AC213">
        <v>139.80000000000001</v>
      </c>
      <c r="AD213">
        <f t="shared" si="25"/>
        <v>345.350767248019</v>
      </c>
      <c r="AF213">
        <f t="shared" si="26"/>
        <v>40.035937902900002</v>
      </c>
      <c r="AG213">
        <f t="shared" si="27"/>
        <v>6.8513999999999999</v>
      </c>
      <c r="AH213">
        <f t="shared" si="28"/>
        <v>1.1213474999999999</v>
      </c>
      <c r="AI213">
        <f t="shared" si="29"/>
        <v>242.18689936631998</v>
      </c>
      <c r="AJ213">
        <f t="shared" si="30"/>
        <v>13.197483806398262</v>
      </c>
      <c r="AK213">
        <f t="shared" si="31"/>
        <v>1.2249999999999872E-2</v>
      </c>
    </row>
    <row r="214" spans="1:37" x14ac:dyDescent="0.25">
      <c r="A214" s="3" t="s">
        <v>138</v>
      </c>
      <c r="B214" s="11" t="s">
        <v>57</v>
      </c>
      <c r="C214" s="8" t="s">
        <v>136</v>
      </c>
      <c r="D214" s="11">
        <v>29.713799999999999</v>
      </c>
      <c r="E214">
        <v>3.84321</v>
      </c>
      <c r="F214">
        <v>2.9152900000000002</v>
      </c>
      <c r="G214">
        <v>64.8626</v>
      </c>
      <c r="H214">
        <v>21.517800000000001</v>
      </c>
      <c r="I214">
        <v>28.4572</v>
      </c>
      <c r="J214">
        <v>26.015499999999999</v>
      </c>
      <c r="K214">
        <v>16.9453</v>
      </c>
      <c r="L214">
        <v>29.472300000000001</v>
      </c>
      <c r="M214">
        <v>42.914099999999998</v>
      </c>
      <c r="N214">
        <v>6.5320499999999999</v>
      </c>
      <c r="O214">
        <v>2.18119</v>
      </c>
      <c r="P214">
        <v>3.5512800000000002</v>
      </c>
      <c r="Q214">
        <v>5.8344100000000001</v>
      </c>
      <c r="R214">
        <v>0.92255200000000004</v>
      </c>
      <c r="S214">
        <v>60.771099999999997</v>
      </c>
      <c r="T214">
        <v>78.308300000000003</v>
      </c>
      <c r="U214">
        <v>38.379399999999997</v>
      </c>
      <c r="V214">
        <v>1.3991100000000001</v>
      </c>
      <c r="W214">
        <v>1.7553799999999999</v>
      </c>
      <c r="X214">
        <v>323.90699999999998</v>
      </c>
      <c r="Y214">
        <v>2.7909799999999998</v>
      </c>
      <c r="Z214">
        <v>3.0272000000000001</v>
      </c>
      <c r="AA214">
        <v>2.9432800000000001</v>
      </c>
      <c r="AB214">
        <v>17.253499999999999</v>
      </c>
      <c r="AC214">
        <v>106.702</v>
      </c>
      <c r="AD214">
        <f t="shared" si="25"/>
        <v>290.84469648100719</v>
      </c>
      <c r="AF214">
        <f t="shared" si="26"/>
        <v>25.503034045829999</v>
      </c>
      <c r="AG214">
        <f t="shared" si="27"/>
        <v>6.4921999999999995</v>
      </c>
      <c r="AH214">
        <f t="shared" si="28"/>
        <v>0.91330500000000003</v>
      </c>
      <c r="AI214">
        <f t="shared" si="29"/>
        <v>172.76113338488997</v>
      </c>
      <c r="AJ214">
        <f t="shared" si="30"/>
        <v>11.943629338245334</v>
      </c>
      <c r="AK214">
        <f t="shared" si="31"/>
        <v>8.3919999999999995E-2</v>
      </c>
    </row>
    <row r="215" spans="1:37" x14ac:dyDescent="0.25">
      <c r="A215" s="3" t="s">
        <v>138</v>
      </c>
      <c r="B215" s="11" t="s">
        <v>118</v>
      </c>
      <c r="C215" s="8" t="s">
        <v>134</v>
      </c>
      <c r="D215" s="11">
        <v>32.033299999999997</v>
      </c>
      <c r="E215">
        <v>4.3967999999999998</v>
      </c>
      <c r="F215">
        <v>2.9255599999999999</v>
      </c>
      <c r="G215">
        <v>75.202200000000005</v>
      </c>
      <c r="H215">
        <v>18.924800000000001</v>
      </c>
      <c r="I215">
        <v>32.914099999999998</v>
      </c>
      <c r="J215">
        <v>29.592099999999999</v>
      </c>
      <c r="K215">
        <v>18.302600000000002</v>
      </c>
      <c r="L215">
        <v>31.744599999999998</v>
      </c>
      <c r="M215">
        <v>46.293700000000001</v>
      </c>
      <c r="N215">
        <v>7.0053099999999997</v>
      </c>
      <c r="O215">
        <v>2.3482500000000002</v>
      </c>
      <c r="P215">
        <v>4.3199399999999999</v>
      </c>
      <c r="Q215">
        <v>6.5124300000000002</v>
      </c>
      <c r="R215">
        <v>1.0341499999999999</v>
      </c>
      <c r="S215">
        <v>69.532399999999996</v>
      </c>
      <c r="T215">
        <v>73.063699999999997</v>
      </c>
      <c r="U215">
        <v>35.888199999999998</v>
      </c>
      <c r="V215">
        <v>1.56233</v>
      </c>
      <c r="W215">
        <v>1.7540100000000001</v>
      </c>
      <c r="X215">
        <v>251.98400000000001</v>
      </c>
      <c r="Y215">
        <v>1.82081</v>
      </c>
      <c r="Z215">
        <v>2.9445600000000001</v>
      </c>
      <c r="AA215">
        <v>2.9809000000000001</v>
      </c>
      <c r="AB215">
        <v>17.7498</v>
      </c>
      <c r="AC215">
        <v>106.577</v>
      </c>
      <c r="AD215">
        <f t="shared" si="25"/>
        <v>257.1275623944274</v>
      </c>
      <c r="AF215">
        <f t="shared" si="26"/>
        <v>29.655565510500001</v>
      </c>
      <c r="AG215">
        <f t="shared" si="27"/>
        <v>6.9977749999999999</v>
      </c>
      <c r="AH215">
        <f t="shared" si="28"/>
        <v>1.041045</v>
      </c>
      <c r="AI215">
        <f t="shared" si="29"/>
        <v>208.02429167678997</v>
      </c>
      <c r="AJ215">
        <f t="shared" si="30"/>
        <v>10.439659105315</v>
      </c>
      <c r="AK215">
        <f t="shared" si="31"/>
        <v>-3.6340000000000039E-2</v>
      </c>
    </row>
    <row r="216" spans="1:37" x14ac:dyDescent="0.25">
      <c r="A216" s="3" t="s">
        <v>138</v>
      </c>
      <c r="B216" s="11" t="s">
        <v>94</v>
      </c>
      <c r="C216" s="8" t="s">
        <v>134</v>
      </c>
      <c r="D216" s="11">
        <v>30.717500000000001</v>
      </c>
      <c r="E216">
        <v>4.2995700000000001</v>
      </c>
      <c r="F216">
        <v>2.8640699999999999</v>
      </c>
      <c r="G216">
        <v>66.275000000000006</v>
      </c>
      <c r="H216">
        <v>18.8734</v>
      </c>
      <c r="I216">
        <v>29.172499999999999</v>
      </c>
      <c r="J216">
        <v>28.5182</v>
      </c>
      <c r="K216">
        <v>17.808</v>
      </c>
      <c r="L216">
        <v>29.731300000000001</v>
      </c>
      <c r="M216">
        <v>44.560499999999998</v>
      </c>
      <c r="N216">
        <v>6.6995399999999998</v>
      </c>
      <c r="O216">
        <v>2.2683599999999999</v>
      </c>
      <c r="P216">
        <v>4.3170799999999998</v>
      </c>
      <c r="Q216">
        <v>6.3228799999999996</v>
      </c>
      <c r="R216">
        <v>1.0154300000000001</v>
      </c>
      <c r="S216">
        <v>71.450599999999994</v>
      </c>
      <c r="T216">
        <v>70.872200000000007</v>
      </c>
      <c r="U216">
        <v>40.522199999999998</v>
      </c>
      <c r="V216">
        <v>1.3456999999999999</v>
      </c>
      <c r="W216">
        <v>1.74861</v>
      </c>
      <c r="X216">
        <v>309.12599999999998</v>
      </c>
      <c r="Y216">
        <v>1.8738900000000001</v>
      </c>
      <c r="Z216">
        <v>2.9266899999999998</v>
      </c>
      <c r="AA216">
        <v>2.8854899999999999</v>
      </c>
      <c r="AB216">
        <v>15.8422</v>
      </c>
      <c r="AC216">
        <v>99.805400000000006</v>
      </c>
      <c r="AD216">
        <f t="shared" si="25"/>
        <v>297.03875045852033</v>
      </c>
      <c r="AF216">
        <f t="shared" si="26"/>
        <v>27.872518867199997</v>
      </c>
      <c r="AG216">
        <f t="shared" si="27"/>
        <v>6.6881249999999994</v>
      </c>
      <c r="AH216">
        <f t="shared" si="28"/>
        <v>1.01363</v>
      </c>
      <c r="AI216">
        <f t="shared" si="29"/>
        <v>194.40797902559996</v>
      </c>
      <c r="AJ216">
        <f t="shared" si="30"/>
        <v>12.181154600697536</v>
      </c>
      <c r="AK216">
        <f t="shared" si="31"/>
        <v>4.1199999999999903E-2</v>
      </c>
    </row>
    <row r="217" spans="1:37" x14ac:dyDescent="0.25">
      <c r="A217" s="3" t="s">
        <v>138</v>
      </c>
      <c r="B217" s="11" t="s">
        <v>102</v>
      </c>
      <c r="C217" s="8" t="s">
        <v>134</v>
      </c>
      <c r="D217" s="11">
        <v>31.512</v>
      </c>
      <c r="E217">
        <v>4.2966300000000004</v>
      </c>
      <c r="F217">
        <v>3.0503300000000002</v>
      </c>
      <c r="G217">
        <v>74.734200000000001</v>
      </c>
      <c r="H217">
        <v>14.992000000000001</v>
      </c>
      <c r="I217">
        <v>26.9177</v>
      </c>
      <c r="J217">
        <v>29.642099999999999</v>
      </c>
      <c r="K217">
        <v>19.376100000000001</v>
      </c>
      <c r="L217">
        <v>31.592099999999999</v>
      </c>
      <c r="M217">
        <v>43.587200000000003</v>
      </c>
      <c r="N217">
        <v>6.0688399999999998</v>
      </c>
      <c r="O217">
        <v>2.1987999999999999</v>
      </c>
      <c r="P217">
        <v>4.4270199999999997</v>
      </c>
      <c r="Q217">
        <v>6.2501199999999999</v>
      </c>
      <c r="R217">
        <v>1.01291</v>
      </c>
      <c r="S217">
        <v>207.29900000000001</v>
      </c>
      <c r="T217">
        <v>223.755</v>
      </c>
      <c r="U217">
        <v>37.190300000000001</v>
      </c>
      <c r="V217">
        <v>1.2413099999999999</v>
      </c>
      <c r="W217">
        <v>1.7561899999999999</v>
      </c>
      <c r="X217">
        <v>354.60599999999999</v>
      </c>
      <c r="Y217">
        <v>2.8742200000000002</v>
      </c>
      <c r="Z217">
        <v>2.9246099999999999</v>
      </c>
      <c r="AA217">
        <v>2.9610400000000001</v>
      </c>
      <c r="AB217">
        <v>17.8293</v>
      </c>
      <c r="AC217">
        <v>252.75800000000001</v>
      </c>
      <c r="AD217">
        <f t="shared" si="25"/>
        <v>314.9441914724452</v>
      </c>
      <c r="AF217">
        <f t="shared" si="26"/>
        <v>29.396876389199999</v>
      </c>
      <c r="AG217">
        <f t="shared" si="27"/>
        <v>6.0527750000000005</v>
      </c>
      <c r="AH217">
        <f t="shared" si="28"/>
        <v>1.0128300000000001</v>
      </c>
      <c r="AI217">
        <f t="shared" si="29"/>
        <v>187.97340902016001</v>
      </c>
      <c r="AJ217">
        <f t="shared" si="30"/>
        <v>12.227659801563188</v>
      </c>
      <c r="AK217">
        <f t="shared" si="31"/>
        <v>-3.6430000000000184E-2</v>
      </c>
    </row>
    <row r="218" spans="1:37" x14ac:dyDescent="0.25">
      <c r="A218" s="3" t="s">
        <v>138</v>
      </c>
      <c r="B218" s="11" t="s">
        <v>103</v>
      </c>
      <c r="C218" s="8" t="s">
        <v>134</v>
      </c>
      <c r="D218" s="11">
        <v>36.369300000000003</v>
      </c>
      <c r="E218">
        <v>4.9435700000000002</v>
      </c>
      <c r="F218">
        <v>2.9014600000000002</v>
      </c>
      <c r="G218">
        <v>75.236099999999993</v>
      </c>
      <c r="H218">
        <v>17.6173</v>
      </c>
      <c r="I218">
        <v>25.921600000000002</v>
      </c>
      <c r="J218">
        <v>37.506700000000002</v>
      </c>
      <c r="K218">
        <v>22.1204</v>
      </c>
      <c r="L218">
        <v>35.979199999999999</v>
      </c>
      <c r="M218">
        <v>51.082099999999997</v>
      </c>
      <c r="N218">
        <v>7.2703699999999998</v>
      </c>
      <c r="O218">
        <v>2.43424</v>
      </c>
      <c r="P218">
        <v>4.7241099999999996</v>
      </c>
      <c r="Q218">
        <v>7.6532099999999996</v>
      </c>
      <c r="R218">
        <v>1.30684</v>
      </c>
      <c r="S218">
        <v>138.048</v>
      </c>
      <c r="T218">
        <v>126.971</v>
      </c>
      <c r="U218">
        <v>39.116300000000003</v>
      </c>
      <c r="V218">
        <v>1.5703</v>
      </c>
      <c r="W218">
        <v>1.72976</v>
      </c>
      <c r="X218">
        <v>263.09699999999998</v>
      </c>
      <c r="Y218">
        <v>1.8785499999999999</v>
      </c>
      <c r="Z218">
        <v>2.8922400000000001</v>
      </c>
      <c r="AA218">
        <v>2.9020000000000001</v>
      </c>
      <c r="AB218">
        <v>16.574000000000002</v>
      </c>
      <c r="AC218">
        <v>150.26499999999999</v>
      </c>
      <c r="AD218">
        <f t="shared" si="25"/>
        <v>267.09978640380342</v>
      </c>
      <c r="AF218">
        <f t="shared" si="26"/>
        <v>37.153990122239996</v>
      </c>
      <c r="AG218">
        <f t="shared" si="27"/>
        <v>7.2404249999999992</v>
      </c>
      <c r="AH218">
        <f t="shared" si="28"/>
        <v>1.3047424999999999</v>
      </c>
      <c r="AI218">
        <f t="shared" si="29"/>
        <v>269.75000659328992</v>
      </c>
      <c r="AJ218">
        <f t="shared" si="30"/>
        <v>10.927209430317388</v>
      </c>
      <c r="AK218">
        <f t="shared" si="31"/>
        <v>-9.7599999999999909E-3</v>
      </c>
    </row>
    <row r="219" spans="1:37" x14ac:dyDescent="0.25">
      <c r="A219" s="3" t="s">
        <v>138</v>
      </c>
      <c r="B219" s="11" t="s">
        <v>64</v>
      </c>
      <c r="C219" s="8" t="s">
        <v>136</v>
      </c>
      <c r="D219" s="11">
        <v>31.539300000000001</v>
      </c>
      <c r="E219">
        <v>4.3822799999999997</v>
      </c>
      <c r="F219">
        <v>2.7996799999999999</v>
      </c>
      <c r="G219">
        <v>71.972399999999993</v>
      </c>
      <c r="H219">
        <v>23.099599999999999</v>
      </c>
      <c r="I219">
        <v>28.580100000000002</v>
      </c>
      <c r="J219">
        <v>28.297899999999998</v>
      </c>
      <c r="K219">
        <v>18.846900000000002</v>
      </c>
      <c r="L219">
        <v>31.440300000000001</v>
      </c>
      <c r="M219">
        <v>44.256799999999998</v>
      </c>
      <c r="N219">
        <v>6.3564699999999998</v>
      </c>
      <c r="O219">
        <v>2.16432</v>
      </c>
      <c r="P219">
        <v>4.2912800000000004</v>
      </c>
      <c r="Q219">
        <v>6.6693800000000003</v>
      </c>
      <c r="R219">
        <v>1.1300600000000001</v>
      </c>
      <c r="S219">
        <v>84.783600000000007</v>
      </c>
      <c r="T219">
        <v>104.92100000000001</v>
      </c>
      <c r="U219">
        <v>35.1434</v>
      </c>
      <c r="V219">
        <v>1.5960399999999999</v>
      </c>
      <c r="W219">
        <v>1.75108</v>
      </c>
      <c r="X219">
        <v>248.86799999999999</v>
      </c>
      <c r="Y219">
        <v>2.4904000000000002</v>
      </c>
      <c r="Z219">
        <v>2.8878699999999999</v>
      </c>
      <c r="AA219">
        <v>2.8567900000000002</v>
      </c>
      <c r="AB219">
        <v>18.979099999999999</v>
      </c>
      <c r="AC219">
        <v>134.489</v>
      </c>
      <c r="AD219">
        <f t="shared" si="25"/>
        <v>242.430058645657</v>
      </c>
      <c r="AF219">
        <f t="shared" si="26"/>
        <v>28.14559859952</v>
      </c>
      <c r="AG219">
        <f t="shared" si="27"/>
        <v>6.3524749999999992</v>
      </c>
      <c r="AH219">
        <f t="shared" si="28"/>
        <v>1.1262650000000001</v>
      </c>
      <c r="AI219">
        <f t="shared" si="29"/>
        <v>203.66413758095999</v>
      </c>
      <c r="AJ219">
        <f t="shared" si="30"/>
        <v>9.9301997932949888</v>
      </c>
      <c r="AK219">
        <f t="shared" si="31"/>
        <v>3.1079999999999774E-2</v>
      </c>
    </row>
    <row r="220" spans="1:37" x14ac:dyDescent="0.25">
      <c r="A220" s="3" t="s">
        <v>138</v>
      </c>
      <c r="B220" s="11" t="s">
        <v>75</v>
      </c>
      <c r="C220" s="8" t="s">
        <v>134</v>
      </c>
      <c r="D220" s="11">
        <v>33.137300000000003</v>
      </c>
      <c r="E220">
        <v>4.1051099999999998</v>
      </c>
      <c r="F220">
        <v>2.7296999999999998</v>
      </c>
      <c r="G220">
        <v>60.621899999999997</v>
      </c>
      <c r="H220">
        <v>14.625</v>
      </c>
      <c r="I220">
        <v>24.302900000000001</v>
      </c>
      <c r="J220">
        <v>24.6889</v>
      </c>
      <c r="K220">
        <v>20.128699999999998</v>
      </c>
      <c r="L220">
        <v>34.320399999999999</v>
      </c>
      <c r="M220">
        <v>45.020800000000001</v>
      </c>
      <c r="N220">
        <v>6.2336200000000002</v>
      </c>
      <c r="O220">
        <v>1.8303100000000001</v>
      </c>
      <c r="P220">
        <v>4.0702400000000001</v>
      </c>
      <c r="Q220">
        <v>6.4428200000000002</v>
      </c>
      <c r="R220">
        <v>1.1567799999999999</v>
      </c>
      <c r="S220">
        <v>139.857</v>
      </c>
      <c r="T220">
        <v>147.16399999999999</v>
      </c>
      <c r="U220">
        <v>39.372700000000002</v>
      </c>
      <c r="V220">
        <v>1.56996</v>
      </c>
      <c r="W220">
        <v>1.7212700000000001</v>
      </c>
      <c r="X220">
        <v>229.41900000000001</v>
      </c>
      <c r="Y220">
        <v>2.80525</v>
      </c>
      <c r="Z220">
        <v>2.8807399999999999</v>
      </c>
      <c r="AA220">
        <v>2.3001999999999998</v>
      </c>
      <c r="AB220">
        <v>15.3607</v>
      </c>
      <c r="AC220">
        <v>172.98599999999999</v>
      </c>
      <c r="AD220">
        <f t="shared" si="25"/>
        <v>232.03571794413713</v>
      </c>
      <c r="AF220">
        <f t="shared" si="26"/>
        <v>25.42081501893</v>
      </c>
      <c r="AG220">
        <f t="shared" si="27"/>
        <v>6.2230250000000007</v>
      </c>
      <c r="AH220">
        <f t="shared" si="28"/>
        <v>1.1531275000000001</v>
      </c>
      <c r="AI220">
        <f t="shared" si="29"/>
        <v>200.14202835264001</v>
      </c>
      <c r="AJ220">
        <f t="shared" si="30"/>
        <v>9.5364079632597321</v>
      </c>
      <c r="AK220">
        <f t="shared" si="31"/>
        <v>0.58054000000000006</v>
      </c>
    </row>
    <row r="221" spans="1:37" x14ac:dyDescent="0.25">
      <c r="A221" s="3" t="s">
        <v>138</v>
      </c>
      <c r="B221" s="11" t="s">
        <v>32</v>
      </c>
      <c r="C221" s="8" t="s">
        <v>136</v>
      </c>
      <c r="D221" s="11">
        <v>36.487699999999997</v>
      </c>
      <c r="E221">
        <v>5.4508200000000002</v>
      </c>
      <c r="F221">
        <v>2.7435700000000001</v>
      </c>
      <c r="G221">
        <v>63.806800000000003</v>
      </c>
      <c r="H221">
        <v>19.0197</v>
      </c>
      <c r="I221">
        <v>36.476999999999997</v>
      </c>
      <c r="J221">
        <v>44.4238</v>
      </c>
      <c r="K221">
        <v>21.7468</v>
      </c>
      <c r="L221">
        <v>36.659399999999998</v>
      </c>
      <c r="M221">
        <v>50.930599999999998</v>
      </c>
      <c r="N221">
        <v>7.2960099999999999</v>
      </c>
      <c r="O221">
        <v>2.93974</v>
      </c>
      <c r="P221">
        <v>5.4913800000000004</v>
      </c>
      <c r="Q221">
        <v>7.90707</v>
      </c>
      <c r="R221">
        <v>1.2478199999999999</v>
      </c>
      <c r="S221">
        <v>78.796400000000006</v>
      </c>
      <c r="T221">
        <v>83.979900000000001</v>
      </c>
      <c r="U221">
        <v>39.810099999999998</v>
      </c>
      <c r="V221">
        <v>1.10907</v>
      </c>
      <c r="W221">
        <v>1.74593</v>
      </c>
      <c r="X221">
        <v>341.423</v>
      </c>
      <c r="Y221">
        <v>2.4845299999999999</v>
      </c>
      <c r="Z221">
        <v>2.8750800000000001</v>
      </c>
      <c r="AA221">
        <v>2.7997899999999998</v>
      </c>
      <c r="AB221">
        <v>16.099599999999999</v>
      </c>
      <c r="AC221">
        <v>120.03400000000001</v>
      </c>
      <c r="AD221">
        <f t="shared" si="25"/>
        <v>339.15516740395293</v>
      </c>
      <c r="AF221">
        <f t="shared" si="26"/>
        <v>44.111657104079995</v>
      </c>
      <c r="AG221">
        <f t="shared" si="27"/>
        <v>7.2959499999999995</v>
      </c>
      <c r="AH221">
        <f t="shared" si="28"/>
        <v>1.2418325000000001</v>
      </c>
      <c r="AI221">
        <f t="shared" si="29"/>
        <v>277.87115534598001</v>
      </c>
      <c r="AJ221">
        <f t="shared" si="30"/>
        <v>13.226558066134134</v>
      </c>
      <c r="AK221">
        <f t="shared" si="31"/>
        <v>7.5290000000000301E-2</v>
      </c>
    </row>
    <row r="222" spans="1:37" x14ac:dyDescent="0.25">
      <c r="A222" s="3" t="s">
        <v>138</v>
      </c>
      <c r="B222" s="11" t="s">
        <v>93</v>
      </c>
      <c r="C222" s="8" t="s">
        <v>134</v>
      </c>
      <c r="D222" s="11">
        <v>37.096200000000003</v>
      </c>
      <c r="E222">
        <v>5.02067</v>
      </c>
      <c r="F222">
        <v>2.8082199999999999</v>
      </c>
      <c r="G222">
        <v>68.869100000000003</v>
      </c>
      <c r="H222">
        <v>18.5062</v>
      </c>
      <c r="I222">
        <v>27.825500000000002</v>
      </c>
      <c r="J222">
        <v>40.421100000000003</v>
      </c>
      <c r="K222">
        <v>21.814399999999999</v>
      </c>
      <c r="L222">
        <v>36.7684</v>
      </c>
      <c r="M222">
        <v>52.819600000000001</v>
      </c>
      <c r="N222">
        <v>7.7745199999999999</v>
      </c>
      <c r="O222">
        <v>2.6557200000000001</v>
      </c>
      <c r="P222">
        <v>5.0070800000000002</v>
      </c>
      <c r="Q222">
        <v>7.3906200000000002</v>
      </c>
      <c r="R222">
        <v>1.18059</v>
      </c>
      <c r="S222">
        <v>66.804500000000004</v>
      </c>
      <c r="T222">
        <v>84.173199999999994</v>
      </c>
      <c r="U222">
        <v>41.250100000000003</v>
      </c>
      <c r="V222">
        <v>1.1771100000000001</v>
      </c>
      <c r="W222">
        <v>1.7505999999999999</v>
      </c>
      <c r="X222">
        <v>333.13900000000001</v>
      </c>
      <c r="Y222">
        <v>2.29515</v>
      </c>
      <c r="Z222">
        <v>2.8732600000000001</v>
      </c>
      <c r="AA222">
        <v>2.8402099999999999</v>
      </c>
      <c r="AB222">
        <v>15.8127</v>
      </c>
      <c r="AC222">
        <v>110.96</v>
      </c>
      <c r="AD222">
        <f t="shared" si="25"/>
        <v>318.01482966120477</v>
      </c>
      <c r="AF222">
        <f t="shared" si="26"/>
        <v>39.97372747392</v>
      </c>
      <c r="AG222">
        <f t="shared" si="27"/>
        <v>7.7513000000000005</v>
      </c>
      <c r="AH222">
        <f t="shared" si="28"/>
        <v>1.1837249999999999</v>
      </c>
      <c r="AI222">
        <f t="shared" si="29"/>
        <v>269.35501858487999</v>
      </c>
      <c r="AJ222">
        <f t="shared" si="30"/>
        <v>12.749992105300672</v>
      </c>
      <c r="AK222">
        <f t="shared" si="31"/>
        <v>3.3050000000000246E-2</v>
      </c>
    </row>
    <row r="223" spans="1:37" x14ac:dyDescent="0.25">
      <c r="A223" s="3" t="s">
        <v>138</v>
      </c>
      <c r="B223" s="11" t="s">
        <v>109</v>
      </c>
      <c r="C223" s="8" t="s">
        <v>134</v>
      </c>
      <c r="D223" s="11">
        <v>35.951599999999999</v>
      </c>
      <c r="E223">
        <v>4.5971799999999998</v>
      </c>
      <c r="F223">
        <v>2.9879199999999999</v>
      </c>
      <c r="G223">
        <v>74.077600000000004</v>
      </c>
      <c r="H223">
        <v>23.554600000000001</v>
      </c>
      <c r="I223">
        <v>21.809699999999999</v>
      </c>
      <c r="J223">
        <v>39.181199999999997</v>
      </c>
      <c r="K223">
        <v>22.1157</v>
      </c>
      <c r="L223">
        <v>35.637500000000003</v>
      </c>
      <c r="M223">
        <v>49.788400000000003</v>
      </c>
      <c r="N223">
        <v>6.8942300000000003</v>
      </c>
      <c r="O223">
        <v>2.5402399999999998</v>
      </c>
      <c r="P223">
        <v>4.3868499999999999</v>
      </c>
      <c r="Q223">
        <v>6.8282800000000003</v>
      </c>
      <c r="R223">
        <v>1.0666800000000001</v>
      </c>
      <c r="S223">
        <v>57.025599999999997</v>
      </c>
      <c r="T223">
        <v>61.745800000000003</v>
      </c>
      <c r="U223">
        <v>36.144799999999996</v>
      </c>
      <c r="V223">
        <v>1.2581</v>
      </c>
      <c r="W223">
        <v>1.7414400000000001</v>
      </c>
      <c r="X223">
        <v>328.82400000000001</v>
      </c>
      <c r="Y223">
        <v>2.0774499999999998</v>
      </c>
      <c r="Z223">
        <v>2.8611499999999999</v>
      </c>
      <c r="AA223">
        <v>2.9778099999999998</v>
      </c>
      <c r="AB223">
        <v>18.287400000000002</v>
      </c>
      <c r="AC223">
        <v>83.958299999999994</v>
      </c>
      <c r="AD223">
        <f t="shared" si="25"/>
        <v>335.36069004592952</v>
      </c>
      <c r="AF223">
        <f t="shared" si="26"/>
        <v>38.763638179919994</v>
      </c>
      <c r="AG223">
        <f t="shared" si="27"/>
        <v>6.9181750000000006</v>
      </c>
      <c r="AH223">
        <f t="shared" si="28"/>
        <v>1.0720100000000001</v>
      </c>
      <c r="AI223">
        <f t="shared" si="29"/>
        <v>234.57870380688001</v>
      </c>
      <c r="AJ223">
        <f t="shared" si="30"/>
        <v>12.62156079178089</v>
      </c>
      <c r="AK223">
        <f t="shared" si="31"/>
        <v>-0.11665999999999999</v>
      </c>
    </row>
    <row r="224" spans="1:37" x14ac:dyDescent="0.25">
      <c r="A224" s="3" t="s">
        <v>138</v>
      </c>
      <c r="B224" s="11" t="s">
        <v>61</v>
      </c>
      <c r="C224" s="8" t="s">
        <v>136</v>
      </c>
      <c r="D224" s="11">
        <v>34.029000000000003</v>
      </c>
      <c r="E224">
        <v>4.7849399999999997</v>
      </c>
      <c r="F224">
        <v>2.7236799999999999</v>
      </c>
      <c r="G224">
        <v>63.996299999999998</v>
      </c>
      <c r="H224">
        <v>22.087199999999999</v>
      </c>
      <c r="I224">
        <v>29.4084</v>
      </c>
      <c r="J224">
        <v>37.028100000000002</v>
      </c>
      <c r="K224">
        <v>21.4694</v>
      </c>
      <c r="L224">
        <v>34.786200000000001</v>
      </c>
      <c r="M224">
        <v>45.730899999999998</v>
      </c>
      <c r="N224">
        <v>6.0603100000000003</v>
      </c>
      <c r="O224">
        <v>2.52671</v>
      </c>
      <c r="P224">
        <v>4.6971400000000001</v>
      </c>
      <c r="Q224">
        <v>7.1368900000000002</v>
      </c>
      <c r="R224">
        <v>1.15612</v>
      </c>
      <c r="S224">
        <v>63.215000000000003</v>
      </c>
      <c r="T224">
        <v>76.019599999999997</v>
      </c>
      <c r="U224">
        <v>35.966500000000003</v>
      </c>
      <c r="V224">
        <v>1.06409</v>
      </c>
      <c r="W224">
        <v>1.7555000000000001</v>
      </c>
      <c r="X224">
        <v>339.70299999999997</v>
      </c>
      <c r="Y224">
        <v>2.5884800000000001</v>
      </c>
      <c r="Z224">
        <v>2.8083100000000001</v>
      </c>
      <c r="AA224">
        <v>2.7699699999999998</v>
      </c>
      <c r="AB224">
        <v>15.771100000000001</v>
      </c>
      <c r="AC224">
        <v>105.709</v>
      </c>
      <c r="AD224">
        <f t="shared" si="25"/>
        <v>333.68192710215072</v>
      </c>
      <c r="AF224">
        <f t="shared" si="26"/>
        <v>37.430393895059993</v>
      </c>
      <c r="AG224">
        <f t="shared" si="27"/>
        <v>6.0653749999999995</v>
      </c>
      <c r="AH224">
        <f t="shared" si="28"/>
        <v>1.1525449999999999</v>
      </c>
      <c r="AI224">
        <f t="shared" si="29"/>
        <v>225.19971800168997</v>
      </c>
      <c r="AJ224">
        <f t="shared" si="30"/>
        <v>12.424425605933189</v>
      </c>
      <c r="AK224">
        <f t="shared" si="31"/>
        <v>3.8340000000000263E-2</v>
      </c>
    </row>
    <row r="225" spans="1:37" x14ac:dyDescent="0.25">
      <c r="A225" s="3" t="s">
        <v>138</v>
      </c>
      <c r="B225" s="11" t="s">
        <v>37</v>
      </c>
      <c r="C225" s="8" t="s">
        <v>136</v>
      </c>
      <c r="D225" s="11">
        <v>35.627000000000002</v>
      </c>
      <c r="E225">
        <v>4.8647900000000002</v>
      </c>
      <c r="F225">
        <v>2.7512699999999999</v>
      </c>
      <c r="G225">
        <v>61.644100000000002</v>
      </c>
      <c r="H225">
        <v>18.672799999999999</v>
      </c>
      <c r="I225">
        <v>32.917200000000001</v>
      </c>
      <c r="J225">
        <v>37.08</v>
      </c>
      <c r="K225">
        <v>21.696899999999999</v>
      </c>
      <c r="L225">
        <v>36.161700000000003</v>
      </c>
      <c r="M225">
        <v>49.055799999999998</v>
      </c>
      <c r="N225">
        <v>6.8502099999999997</v>
      </c>
      <c r="O225">
        <v>2.46733</v>
      </c>
      <c r="P225">
        <v>4.7123200000000001</v>
      </c>
      <c r="Q225">
        <v>7.4237299999999999</v>
      </c>
      <c r="R225">
        <v>1.23794</v>
      </c>
      <c r="S225">
        <v>69.822999999999993</v>
      </c>
      <c r="T225">
        <v>85.996300000000005</v>
      </c>
      <c r="U225">
        <v>36.651899999999998</v>
      </c>
      <c r="V225">
        <v>1.39073</v>
      </c>
      <c r="W225">
        <v>1.7376799999999999</v>
      </c>
      <c r="X225">
        <v>282.99799999999999</v>
      </c>
      <c r="Y225">
        <v>2.28471</v>
      </c>
      <c r="Z225">
        <v>2.8071999999999999</v>
      </c>
      <c r="AA225">
        <v>2.7672699999999999</v>
      </c>
      <c r="AB225">
        <v>14.5783</v>
      </c>
      <c r="AC225">
        <v>115.562</v>
      </c>
      <c r="AD225">
        <f t="shared" si="25"/>
        <v>278.4854692847951</v>
      </c>
      <c r="AF225">
        <f t="shared" si="26"/>
        <v>36.938054471129995</v>
      </c>
      <c r="AG225">
        <f t="shared" si="27"/>
        <v>6.8397249999999996</v>
      </c>
      <c r="AH225">
        <f t="shared" si="28"/>
        <v>1.2391000000000001</v>
      </c>
      <c r="AI225">
        <f t="shared" si="29"/>
        <v>251.28213975245998</v>
      </c>
      <c r="AJ225">
        <f t="shared" si="30"/>
        <v>11.025091847917631</v>
      </c>
      <c r="AK225">
        <f t="shared" si="31"/>
        <v>3.9930000000000021E-2</v>
      </c>
    </row>
    <row r="226" spans="1:37" x14ac:dyDescent="0.25">
      <c r="A226" s="3" t="s">
        <v>138</v>
      </c>
      <c r="B226" s="11" t="s">
        <v>70</v>
      </c>
      <c r="C226" s="8" t="s">
        <v>136</v>
      </c>
      <c r="D226" s="11">
        <v>34.033900000000003</v>
      </c>
      <c r="E226">
        <v>4.69346</v>
      </c>
      <c r="F226">
        <v>2.6669100000000001</v>
      </c>
      <c r="G226">
        <v>64.835400000000007</v>
      </c>
      <c r="H226">
        <v>18.4072</v>
      </c>
      <c r="I226">
        <v>30.838200000000001</v>
      </c>
      <c r="J226">
        <v>33.007399999999997</v>
      </c>
      <c r="K226">
        <v>19.825199999999999</v>
      </c>
      <c r="L226">
        <v>33.576799999999999</v>
      </c>
      <c r="M226">
        <v>48.714399999999998</v>
      </c>
      <c r="N226">
        <v>7.1842499999999996</v>
      </c>
      <c r="O226">
        <v>2.3964699999999999</v>
      </c>
      <c r="P226">
        <v>4.69808</v>
      </c>
      <c r="Q226">
        <v>7.0024499999999996</v>
      </c>
      <c r="R226">
        <v>1.1517200000000001</v>
      </c>
      <c r="S226">
        <v>76.186999999999998</v>
      </c>
      <c r="T226">
        <v>86.540499999999994</v>
      </c>
      <c r="U226">
        <v>41.196300000000001</v>
      </c>
      <c r="V226">
        <v>1.1495299999999999</v>
      </c>
      <c r="W226">
        <v>1.74586</v>
      </c>
      <c r="X226">
        <v>300.00599999999997</v>
      </c>
      <c r="Y226">
        <v>2.2934899999999998</v>
      </c>
      <c r="Z226">
        <v>2.7606799999999998</v>
      </c>
      <c r="AA226">
        <v>2.7215199999999999</v>
      </c>
      <c r="AB226">
        <v>15.2826</v>
      </c>
      <c r="AC226">
        <v>118.761</v>
      </c>
      <c r="AD226">
        <f t="shared" si="25"/>
        <v>286.91324534963223</v>
      </c>
      <c r="AF226">
        <f t="shared" si="26"/>
        <v>32.782242960359994</v>
      </c>
      <c r="AG226">
        <f t="shared" si="27"/>
        <v>7.2222999999999997</v>
      </c>
      <c r="AH226">
        <f t="shared" si="28"/>
        <v>1.1514949999999999</v>
      </c>
      <c r="AI226">
        <f t="shared" si="29"/>
        <v>235.37290369319996</v>
      </c>
      <c r="AJ226">
        <f t="shared" si="30"/>
        <v>11.731200590829381</v>
      </c>
      <c r="AK226">
        <f t="shared" si="31"/>
        <v>3.9159999999999862E-2</v>
      </c>
    </row>
    <row r="227" spans="1:37" x14ac:dyDescent="0.25">
      <c r="A227" s="3" t="s">
        <v>138</v>
      </c>
      <c r="B227" s="11" t="s">
        <v>40</v>
      </c>
      <c r="C227" s="8" t="s">
        <v>136</v>
      </c>
      <c r="D227" s="11">
        <v>37.654800000000002</v>
      </c>
      <c r="E227">
        <v>5.4318200000000001</v>
      </c>
      <c r="F227">
        <v>2.6696300000000002</v>
      </c>
      <c r="G227">
        <v>63.118000000000002</v>
      </c>
      <c r="H227">
        <v>19.528300000000002</v>
      </c>
      <c r="I227">
        <v>38.171300000000002</v>
      </c>
      <c r="J227">
        <v>51.0715</v>
      </c>
      <c r="K227">
        <v>24.544499999999999</v>
      </c>
      <c r="L227">
        <v>37.118299999999998</v>
      </c>
      <c r="M227">
        <v>50.984299999999998</v>
      </c>
      <c r="N227">
        <v>6.5989599999999999</v>
      </c>
      <c r="O227">
        <v>3.00562</v>
      </c>
      <c r="P227">
        <v>5.3914999999999997</v>
      </c>
      <c r="Q227">
        <v>7.8298800000000002</v>
      </c>
      <c r="R227">
        <v>1.20878</v>
      </c>
      <c r="S227">
        <v>76.090100000000007</v>
      </c>
      <c r="T227">
        <v>86.224000000000004</v>
      </c>
      <c r="U227">
        <v>36.517899999999997</v>
      </c>
      <c r="V227">
        <v>0.71072800000000003</v>
      </c>
      <c r="W227">
        <v>1.7280599999999999</v>
      </c>
      <c r="X227">
        <v>400.88400000000001</v>
      </c>
      <c r="Y227">
        <v>1.9631000000000001</v>
      </c>
      <c r="Z227">
        <v>2.7359900000000001</v>
      </c>
      <c r="AA227">
        <v>2.6956899999999999</v>
      </c>
      <c r="AB227">
        <v>14.388400000000001</v>
      </c>
      <c r="AC227">
        <v>120.63200000000001</v>
      </c>
      <c r="AD227">
        <f t="shared" si="25"/>
        <v>404.03637363239511</v>
      </c>
      <c r="AF227">
        <f t="shared" si="26"/>
        <v>50.902293662099993</v>
      </c>
      <c r="AG227">
        <f t="shared" si="27"/>
        <v>6.6099499999999995</v>
      </c>
      <c r="AH227">
        <f t="shared" si="28"/>
        <v>1.2060650000000002</v>
      </c>
      <c r="AI227">
        <f t="shared" si="29"/>
        <v>275.44865610995998</v>
      </c>
      <c r="AJ227">
        <f t="shared" si="30"/>
        <v>14.363642485232166</v>
      </c>
      <c r="AK227">
        <f t="shared" si="31"/>
        <v>4.0300000000000225E-2</v>
      </c>
    </row>
    <row r="228" spans="1:37" x14ac:dyDescent="0.25">
      <c r="A228" s="3" t="s">
        <v>138</v>
      </c>
      <c r="B228" s="11" t="s">
        <v>91</v>
      </c>
      <c r="C228" s="8" t="s">
        <v>134</v>
      </c>
      <c r="D228" s="11">
        <v>33.027299999999997</v>
      </c>
      <c r="E228">
        <v>4.7142400000000002</v>
      </c>
      <c r="F228">
        <v>2.6720100000000002</v>
      </c>
      <c r="G228">
        <v>69.8279</v>
      </c>
      <c r="H228">
        <v>19.3796</v>
      </c>
      <c r="I228">
        <v>25.709399999999999</v>
      </c>
      <c r="J228">
        <v>34.934600000000003</v>
      </c>
      <c r="K228">
        <v>19.064499999999999</v>
      </c>
      <c r="L228">
        <v>33.085999999999999</v>
      </c>
      <c r="M228">
        <v>46.862699999999997</v>
      </c>
      <c r="N228">
        <v>6.9567899999999998</v>
      </c>
      <c r="O228">
        <v>2.5457399999999999</v>
      </c>
      <c r="P228">
        <v>4.6380999999999997</v>
      </c>
      <c r="Q228">
        <v>6.9482799999999996</v>
      </c>
      <c r="R228">
        <v>1.1017699999999999</v>
      </c>
      <c r="S228">
        <v>57.255800000000001</v>
      </c>
      <c r="T228">
        <v>63.378300000000003</v>
      </c>
      <c r="U228">
        <v>39.6569</v>
      </c>
      <c r="V228">
        <v>0.96675299999999997</v>
      </c>
      <c r="W228">
        <v>1.76006</v>
      </c>
      <c r="X228">
        <v>334.20800000000003</v>
      </c>
      <c r="Y228">
        <v>2.76607</v>
      </c>
      <c r="Z228">
        <v>2.6979099999999998</v>
      </c>
      <c r="AA228">
        <v>2.5317699999999999</v>
      </c>
      <c r="AB228">
        <v>16.028099999999998</v>
      </c>
      <c r="AC228">
        <v>89.669600000000003</v>
      </c>
      <c r="AD228">
        <f t="shared" si="25"/>
        <v>318.1282039297239</v>
      </c>
      <c r="AF228">
        <f t="shared" si="26"/>
        <v>33.487949558699995</v>
      </c>
      <c r="AG228">
        <f t="shared" si="27"/>
        <v>6.9495499999999995</v>
      </c>
      <c r="AH228">
        <f t="shared" si="28"/>
        <v>1.100635</v>
      </c>
      <c r="AI228">
        <f t="shared" si="29"/>
        <v>224.67446119763994</v>
      </c>
      <c r="AJ228">
        <f t="shared" si="30"/>
        <v>12.851192578447266</v>
      </c>
      <c r="AK228">
        <f t="shared" si="31"/>
        <v>0.16613999999999995</v>
      </c>
    </row>
    <row r="229" spans="1:37" x14ac:dyDescent="0.25">
      <c r="A229" s="3" t="s">
        <v>138</v>
      </c>
      <c r="B229" s="11" t="s">
        <v>45</v>
      </c>
      <c r="C229" s="8" t="s">
        <v>136</v>
      </c>
      <c r="D229" s="11">
        <v>37.421100000000003</v>
      </c>
      <c r="E229">
        <v>5.3840700000000004</v>
      </c>
      <c r="F229">
        <v>2.6187200000000002</v>
      </c>
      <c r="G229">
        <v>65.025199999999998</v>
      </c>
      <c r="H229">
        <v>19.555700000000002</v>
      </c>
      <c r="I229">
        <v>32.911000000000001</v>
      </c>
      <c r="J229">
        <v>45.390799999999999</v>
      </c>
      <c r="K229">
        <v>22.828900000000001</v>
      </c>
      <c r="L229">
        <v>37.537300000000002</v>
      </c>
      <c r="M229">
        <v>51.804000000000002</v>
      </c>
      <c r="N229">
        <v>7.2503299999999999</v>
      </c>
      <c r="O229">
        <v>2.8996200000000001</v>
      </c>
      <c r="P229">
        <v>5.1777899999999999</v>
      </c>
      <c r="Q229">
        <v>8.06142</v>
      </c>
      <c r="R229">
        <v>1.2878799999999999</v>
      </c>
      <c r="S229">
        <v>87.3643</v>
      </c>
      <c r="T229">
        <v>99.221800000000002</v>
      </c>
      <c r="U229">
        <v>38.4617</v>
      </c>
      <c r="V229">
        <v>1.0201499999999999</v>
      </c>
      <c r="W229">
        <v>1.7496</v>
      </c>
      <c r="X229">
        <v>314.55599999999998</v>
      </c>
      <c r="Y229">
        <v>1.90526</v>
      </c>
      <c r="Z229">
        <v>2.68784</v>
      </c>
      <c r="AA229">
        <v>2.6132</v>
      </c>
      <c r="AB229">
        <v>15.456899999999999</v>
      </c>
      <c r="AC229">
        <v>132.83000000000001</v>
      </c>
      <c r="AD229">
        <f t="shared" si="25"/>
        <v>327.11609287080074</v>
      </c>
      <c r="AF229">
        <f t="shared" si="26"/>
        <v>45.674643162419997</v>
      </c>
      <c r="AG229">
        <f t="shared" si="27"/>
        <v>7.2437750000000003</v>
      </c>
      <c r="AH229">
        <f t="shared" si="28"/>
        <v>1.2904499999999999</v>
      </c>
      <c r="AI229">
        <f t="shared" si="29"/>
        <v>288.15352315919995</v>
      </c>
      <c r="AJ229">
        <f t="shared" si="30"/>
        <v>12.582098556762304</v>
      </c>
      <c r="AK229">
        <f t="shared" si="31"/>
        <v>7.464000000000004E-2</v>
      </c>
    </row>
    <row r="230" spans="1:37" x14ac:dyDescent="0.25">
      <c r="A230" s="3" t="s">
        <v>138</v>
      </c>
      <c r="B230" s="11" t="s">
        <v>87</v>
      </c>
      <c r="C230" s="8" t="s">
        <v>134</v>
      </c>
      <c r="D230" s="11">
        <v>35.1571</v>
      </c>
      <c r="E230">
        <v>4.39649</v>
      </c>
      <c r="F230">
        <v>2.6562899999999998</v>
      </c>
      <c r="G230">
        <v>66.361900000000006</v>
      </c>
      <c r="H230">
        <v>17.645499999999998</v>
      </c>
      <c r="I230">
        <v>27.515699999999999</v>
      </c>
      <c r="J230">
        <v>30.803000000000001</v>
      </c>
      <c r="K230">
        <v>20.4346</v>
      </c>
      <c r="L230">
        <v>35.228000000000002</v>
      </c>
      <c r="M230">
        <v>49.932299999999998</v>
      </c>
      <c r="N230">
        <v>7.3840300000000001</v>
      </c>
      <c r="O230">
        <v>2.1899600000000001</v>
      </c>
      <c r="P230">
        <v>4.3799799999999998</v>
      </c>
      <c r="Q230">
        <v>6.6344799999999999</v>
      </c>
      <c r="R230">
        <v>1.1115999999999999</v>
      </c>
      <c r="S230">
        <v>59.377600000000001</v>
      </c>
      <c r="T230">
        <v>70.130799999999994</v>
      </c>
      <c r="U230">
        <v>39.4923</v>
      </c>
      <c r="V230">
        <v>1.2914300000000001</v>
      </c>
      <c r="W230">
        <v>1.74526</v>
      </c>
      <c r="X230">
        <v>262.75700000000001</v>
      </c>
      <c r="Y230">
        <v>2.2355100000000001</v>
      </c>
      <c r="Z230">
        <v>2.6863800000000002</v>
      </c>
      <c r="AA230">
        <v>2.7291099999999999</v>
      </c>
      <c r="AB230">
        <v>15.072800000000001</v>
      </c>
      <c r="AC230">
        <v>96.276499999999999</v>
      </c>
      <c r="AD230">
        <f t="shared" si="25"/>
        <v>258.65661385627948</v>
      </c>
      <c r="AF230">
        <f t="shared" si="26"/>
        <v>30.878160065039999</v>
      </c>
      <c r="AG230">
        <f t="shared" si="27"/>
        <v>7.3744249999999996</v>
      </c>
      <c r="AH230">
        <f t="shared" si="28"/>
        <v>1.11113</v>
      </c>
      <c r="AI230">
        <f t="shared" si="29"/>
        <v>228.57964353575997</v>
      </c>
      <c r="AJ230">
        <f t="shared" si="30"/>
        <v>10.734716421400998</v>
      </c>
      <c r="AK230">
        <f t="shared" si="31"/>
        <v>-4.2729999999999713E-2</v>
      </c>
    </row>
    <row r="231" spans="1:37" x14ac:dyDescent="0.25">
      <c r="A231" s="3" t="s">
        <v>138</v>
      </c>
      <c r="B231" s="11" t="s">
        <v>44</v>
      </c>
      <c r="C231" s="8" t="s">
        <v>136</v>
      </c>
      <c r="D231" s="11">
        <v>32.945900000000002</v>
      </c>
      <c r="E231">
        <v>4.4473099999999999</v>
      </c>
      <c r="F231">
        <v>2.65984</v>
      </c>
      <c r="G231">
        <v>63.903300000000002</v>
      </c>
      <c r="H231">
        <v>17.655100000000001</v>
      </c>
      <c r="I231">
        <v>30.634599999999999</v>
      </c>
      <c r="J231">
        <v>29.035799999999998</v>
      </c>
      <c r="K231">
        <v>19.229600000000001</v>
      </c>
      <c r="L231">
        <v>33.330399999999997</v>
      </c>
      <c r="M231">
        <v>46.497599999999998</v>
      </c>
      <c r="N231">
        <v>6.8268899999999997</v>
      </c>
      <c r="O231">
        <v>2.22377</v>
      </c>
      <c r="P231">
        <v>4.4540600000000001</v>
      </c>
      <c r="Q231">
        <v>6.68804</v>
      </c>
      <c r="R231">
        <v>1.1190599999999999</v>
      </c>
      <c r="S231">
        <v>70.074399999999997</v>
      </c>
      <c r="T231">
        <v>91.245800000000003</v>
      </c>
      <c r="U231">
        <v>38.089599999999997</v>
      </c>
      <c r="V231">
        <v>1.32494</v>
      </c>
      <c r="W231">
        <v>1.79504</v>
      </c>
      <c r="X231">
        <v>266.601</v>
      </c>
      <c r="Y231">
        <v>1.9739899999999999</v>
      </c>
      <c r="Z231">
        <v>2.6829800000000001</v>
      </c>
      <c r="AA231">
        <v>2.87094</v>
      </c>
      <c r="AB231">
        <v>15.0931</v>
      </c>
      <c r="AC231">
        <v>122.627</v>
      </c>
      <c r="AD231">
        <f t="shared" ref="AD231:AD262" si="32">W231*J231*U231/(N231*R231)</f>
        <v>259.85917851679932</v>
      </c>
      <c r="AF231">
        <f t="shared" si="26"/>
        <v>29.505923238480001</v>
      </c>
      <c r="AG231">
        <f t="shared" si="27"/>
        <v>6.8169999999999993</v>
      </c>
      <c r="AH231">
        <f t="shared" si="28"/>
        <v>1.1160675</v>
      </c>
      <c r="AI231">
        <f t="shared" si="29"/>
        <v>214.57468800575998</v>
      </c>
      <c r="AJ231">
        <f t="shared" si="30"/>
        <v>10.699891885760767</v>
      </c>
      <c r="AK231">
        <f t="shared" si="31"/>
        <v>-0.1879599999999999</v>
      </c>
    </row>
    <row r="232" spans="1:37" x14ac:dyDescent="0.25">
      <c r="A232" s="3" t="s">
        <v>138</v>
      </c>
      <c r="B232" s="11" t="s">
        <v>36</v>
      </c>
      <c r="C232" s="8" t="s">
        <v>136</v>
      </c>
      <c r="D232" s="11">
        <v>35.854799999999997</v>
      </c>
      <c r="E232">
        <v>5.0050499999999998</v>
      </c>
      <c r="F232">
        <v>2.68113</v>
      </c>
      <c r="G232">
        <v>66.459599999999995</v>
      </c>
      <c r="H232">
        <v>19.75</v>
      </c>
      <c r="I232">
        <v>30.2576</v>
      </c>
      <c r="J232">
        <v>40.301299999999998</v>
      </c>
      <c r="K232">
        <v>22.611499999999999</v>
      </c>
      <c r="L232">
        <v>35.9146</v>
      </c>
      <c r="M232">
        <v>48.962699999999998</v>
      </c>
      <c r="N232">
        <v>6.6109799999999996</v>
      </c>
      <c r="O232">
        <v>2.5920299999999998</v>
      </c>
      <c r="P232">
        <v>4.8809699999999996</v>
      </c>
      <c r="Q232">
        <v>7.5328900000000001</v>
      </c>
      <c r="R232">
        <v>1.2382</v>
      </c>
      <c r="S232">
        <v>74.984099999999998</v>
      </c>
      <c r="T232">
        <v>88.962299999999999</v>
      </c>
      <c r="U232">
        <v>38.278100000000002</v>
      </c>
      <c r="V232">
        <v>1.03684</v>
      </c>
      <c r="W232">
        <v>1.75004</v>
      </c>
      <c r="X232">
        <v>330.113</v>
      </c>
      <c r="Y232">
        <v>2.50116</v>
      </c>
      <c r="Z232">
        <v>2.6749000000000001</v>
      </c>
      <c r="AA232">
        <v>2.6985899999999998</v>
      </c>
      <c r="AB232">
        <v>16.153500000000001</v>
      </c>
      <c r="AC232">
        <v>118.661</v>
      </c>
      <c r="AD232">
        <f t="shared" si="32"/>
        <v>329.80767686989037</v>
      </c>
      <c r="AF232">
        <f t="shared" si="26"/>
        <v>40.440683578049992</v>
      </c>
      <c r="AG232">
        <f t="shared" si="27"/>
        <v>6.5877999999999997</v>
      </c>
      <c r="AH232">
        <f t="shared" si="28"/>
        <v>1.2352150000000002</v>
      </c>
      <c r="AI232">
        <f t="shared" si="29"/>
        <v>254.49313691006998</v>
      </c>
      <c r="AJ232">
        <f t="shared" si="30"/>
        <v>12.604176846378394</v>
      </c>
      <c r="AK232">
        <f t="shared" si="31"/>
        <v>-2.3689999999999767E-2</v>
      </c>
    </row>
    <row r="233" spans="1:37" x14ac:dyDescent="0.25">
      <c r="A233" s="3" t="s">
        <v>138</v>
      </c>
      <c r="B233" s="11" t="s">
        <v>82</v>
      </c>
      <c r="C233" s="8" t="s">
        <v>134</v>
      </c>
      <c r="D233" s="11">
        <v>35.9848</v>
      </c>
      <c r="E233">
        <v>5.46875</v>
      </c>
      <c r="F233">
        <v>2.7032799999999999</v>
      </c>
      <c r="G233">
        <v>70.533299999999997</v>
      </c>
      <c r="H233">
        <v>19.426500000000001</v>
      </c>
      <c r="I233">
        <v>24.8537</v>
      </c>
      <c r="J233">
        <v>47.143000000000001</v>
      </c>
      <c r="K233">
        <v>22.64</v>
      </c>
      <c r="L233">
        <v>36.916699999999999</v>
      </c>
      <c r="M233">
        <v>48.425899999999999</v>
      </c>
      <c r="N233">
        <v>6.4806999999999997</v>
      </c>
      <c r="O233">
        <v>3.0150999999999999</v>
      </c>
      <c r="P233">
        <v>5.2299300000000004</v>
      </c>
      <c r="Q233">
        <v>8.1319900000000001</v>
      </c>
      <c r="R233">
        <v>1.2774099999999999</v>
      </c>
      <c r="S233">
        <v>98.888199999999998</v>
      </c>
      <c r="T233">
        <v>99.209500000000006</v>
      </c>
      <c r="U233">
        <v>38.848300000000002</v>
      </c>
      <c r="V233">
        <v>0.73794000000000004</v>
      </c>
      <c r="W233">
        <v>1.74943</v>
      </c>
      <c r="X233">
        <v>396.97399999999999</v>
      </c>
      <c r="Y233">
        <v>2.4740700000000002</v>
      </c>
      <c r="Z233">
        <v>2.6637400000000002</v>
      </c>
      <c r="AA233">
        <v>2.7338800000000001</v>
      </c>
      <c r="AB233">
        <v>16.6082</v>
      </c>
      <c r="AC233">
        <v>124.602</v>
      </c>
      <c r="AD233">
        <f t="shared" si="32"/>
        <v>387.0201482639003</v>
      </c>
      <c r="AF233">
        <f t="shared" si="26"/>
        <v>47.100686159999995</v>
      </c>
      <c r="AG233">
        <f t="shared" si="27"/>
        <v>6.4464749999999995</v>
      </c>
      <c r="AH233">
        <f t="shared" si="28"/>
        <v>1.2792224999999999</v>
      </c>
      <c r="AI233">
        <f t="shared" si="29"/>
        <v>271.72126483328998</v>
      </c>
      <c r="AJ233">
        <f t="shared" si="30"/>
        <v>14.26652108106472</v>
      </c>
      <c r="AK233">
        <f t="shared" si="31"/>
        <v>-7.0139999999999869E-2</v>
      </c>
    </row>
    <row r="234" spans="1:37" x14ac:dyDescent="0.25">
      <c r="A234" s="3" t="s">
        <v>138</v>
      </c>
      <c r="B234" s="11" t="s">
        <v>62</v>
      </c>
      <c r="C234" s="8" t="s">
        <v>136</v>
      </c>
      <c r="D234" s="11">
        <v>30.104199999999999</v>
      </c>
      <c r="E234">
        <v>4.17354</v>
      </c>
      <c r="F234">
        <v>2.71347</v>
      </c>
      <c r="G234">
        <v>64.387299999999996</v>
      </c>
      <c r="H234">
        <v>22.363600000000002</v>
      </c>
      <c r="I234">
        <v>28.976900000000001</v>
      </c>
      <c r="J234">
        <v>31.343699999999998</v>
      </c>
      <c r="K234">
        <v>19.8781</v>
      </c>
      <c r="L234">
        <v>30.934200000000001</v>
      </c>
      <c r="M234">
        <v>39.3249</v>
      </c>
      <c r="N234">
        <v>4.8478899999999996</v>
      </c>
      <c r="O234">
        <v>2.2787799999999998</v>
      </c>
      <c r="P234">
        <v>4.0598099999999997</v>
      </c>
      <c r="Q234">
        <v>6.1464100000000004</v>
      </c>
      <c r="R234">
        <v>0.96431800000000001</v>
      </c>
      <c r="S234">
        <v>59.747399999999999</v>
      </c>
      <c r="T234">
        <v>85.835499999999996</v>
      </c>
      <c r="U234">
        <v>36.133699999999997</v>
      </c>
      <c r="V234">
        <v>0.68126699999999996</v>
      </c>
      <c r="W234">
        <v>1.7494799999999999</v>
      </c>
      <c r="X234">
        <v>414.31900000000002</v>
      </c>
      <c r="Y234">
        <v>2.4052199999999999</v>
      </c>
      <c r="Z234">
        <v>2.6603500000000002</v>
      </c>
      <c r="AA234">
        <v>2.7309100000000002</v>
      </c>
      <c r="AB234">
        <v>16.1614</v>
      </c>
      <c r="AC234">
        <v>114.303</v>
      </c>
      <c r="AD234">
        <f t="shared" si="32"/>
        <v>423.83678634799725</v>
      </c>
      <c r="AF234">
        <f t="shared" si="26"/>
        <v>31.255493535419994</v>
      </c>
      <c r="AG234">
        <f t="shared" si="27"/>
        <v>4.8616999999999999</v>
      </c>
      <c r="AH234">
        <f t="shared" si="28"/>
        <v>0.96690750000000014</v>
      </c>
      <c r="AI234">
        <f t="shared" si="29"/>
        <v>166.77780144021</v>
      </c>
      <c r="AJ234">
        <f t="shared" si="30"/>
        <v>14.629977147069029</v>
      </c>
      <c r="AK234">
        <f t="shared" si="31"/>
        <v>-7.0559999999999956E-2</v>
      </c>
    </row>
    <row r="235" spans="1:37" x14ac:dyDescent="0.25">
      <c r="A235" s="3" t="s">
        <v>138</v>
      </c>
      <c r="B235" s="11" t="s">
        <v>100</v>
      </c>
      <c r="C235" s="8" t="s">
        <v>134</v>
      </c>
      <c r="D235" s="11">
        <v>31.222799999999999</v>
      </c>
      <c r="E235">
        <v>4.45017</v>
      </c>
      <c r="F235">
        <v>2.6243599999999998</v>
      </c>
      <c r="G235">
        <v>63.607700000000001</v>
      </c>
      <c r="H235">
        <v>17.247699999999998</v>
      </c>
      <c r="I235">
        <v>21.848800000000001</v>
      </c>
      <c r="J235">
        <v>30.548300000000001</v>
      </c>
      <c r="K235">
        <v>17.422799999999999</v>
      </c>
      <c r="L235">
        <v>30.369199999999999</v>
      </c>
      <c r="M235">
        <v>45.703299999999999</v>
      </c>
      <c r="N235">
        <v>7.0747999999999998</v>
      </c>
      <c r="O235">
        <v>2.3786399999999999</v>
      </c>
      <c r="P235">
        <v>4.3191800000000002</v>
      </c>
      <c r="Q235">
        <v>6.6331699999999998</v>
      </c>
      <c r="R235">
        <v>1.06671</v>
      </c>
      <c r="S235">
        <v>70.922600000000003</v>
      </c>
      <c r="T235">
        <v>75.819599999999994</v>
      </c>
      <c r="U235">
        <v>40.125900000000001</v>
      </c>
      <c r="V235">
        <v>1.21051</v>
      </c>
      <c r="W235">
        <v>1.74952</v>
      </c>
      <c r="X235">
        <v>289.29899999999998</v>
      </c>
      <c r="Y235">
        <v>2.5628600000000001</v>
      </c>
      <c r="Z235">
        <v>2.6428799999999999</v>
      </c>
      <c r="AA235">
        <v>2.6502500000000002</v>
      </c>
      <c r="AB235">
        <v>14.355499999999999</v>
      </c>
      <c r="AC235">
        <v>97.683599999999998</v>
      </c>
      <c r="AD235">
        <f t="shared" si="32"/>
        <v>284.1647550585671</v>
      </c>
      <c r="AF235">
        <f t="shared" si="26"/>
        <v>28.595372604479991</v>
      </c>
      <c r="AG235">
        <f t="shared" si="27"/>
        <v>7.070125</v>
      </c>
      <c r="AH235">
        <f t="shared" si="28"/>
        <v>1.0636325</v>
      </c>
      <c r="AI235">
        <f t="shared" si="29"/>
        <v>209.17885333808997</v>
      </c>
      <c r="AJ235">
        <f t="shared" si="30"/>
        <v>12.005354854853662</v>
      </c>
      <c r="AK235">
        <f t="shared" si="31"/>
        <v>-7.3700000000003207E-3</v>
      </c>
    </row>
    <row r="236" spans="1:37" x14ac:dyDescent="0.25">
      <c r="A236" s="3" t="s">
        <v>138</v>
      </c>
      <c r="B236" s="11" t="s">
        <v>39</v>
      </c>
      <c r="C236" s="8" t="s">
        <v>136</v>
      </c>
      <c r="D236" s="11">
        <v>37.297499999999999</v>
      </c>
      <c r="E236">
        <v>5.4897099999999996</v>
      </c>
      <c r="F236">
        <v>2.4917899999999999</v>
      </c>
      <c r="G236">
        <v>64.031199999999998</v>
      </c>
      <c r="H236">
        <v>19.892099999999999</v>
      </c>
      <c r="I236">
        <v>31.065200000000001</v>
      </c>
      <c r="J236">
        <v>49.937100000000001</v>
      </c>
      <c r="K236">
        <v>23.797499999999999</v>
      </c>
      <c r="L236">
        <v>38.259500000000003</v>
      </c>
      <c r="M236">
        <v>49.776499999999999</v>
      </c>
      <c r="N236">
        <v>6.4750699999999997</v>
      </c>
      <c r="O236">
        <v>3.0461399999999998</v>
      </c>
      <c r="P236">
        <v>5.2114700000000003</v>
      </c>
      <c r="Q236">
        <v>8.2113800000000001</v>
      </c>
      <c r="R236">
        <v>1.2977399999999999</v>
      </c>
      <c r="S236">
        <v>81.72</v>
      </c>
      <c r="T236">
        <v>94.569199999999995</v>
      </c>
      <c r="U236">
        <v>39.481200000000001</v>
      </c>
      <c r="V236">
        <v>0.55118500000000004</v>
      </c>
      <c r="W236">
        <v>1.7463200000000001</v>
      </c>
      <c r="X236">
        <v>403.61200000000002</v>
      </c>
      <c r="Y236">
        <v>1.9016900000000001</v>
      </c>
      <c r="Z236">
        <v>2.6185399999999999</v>
      </c>
      <c r="AA236">
        <v>2.31074</v>
      </c>
      <c r="AB236">
        <v>15.727600000000001</v>
      </c>
      <c r="AC236">
        <v>124.795</v>
      </c>
      <c r="AD236">
        <f t="shared" si="32"/>
        <v>409.7371395395898</v>
      </c>
      <c r="AF236">
        <f t="shared" si="26"/>
        <v>50.018456488499986</v>
      </c>
      <c r="AG236">
        <f t="shared" si="27"/>
        <v>6.4947499999999998</v>
      </c>
      <c r="AH236">
        <f t="shared" si="28"/>
        <v>1.2913100000000002</v>
      </c>
      <c r="AI236">
        <f t="shared" si="29"/>
        <v>282.02629203329997</v>
      </c>
      <c r="AJ236">
        <f t="shared" si="30"/>
        <v>14.834829983846586</v>
      </c>
      <c r="AK236">
        <f t="shared" si="31"/>
        <v>0.30779999999999985</v>
      </c>
    </row>
    <row r="237" spans="1:37" x14ac:dyDescent="0.25">
      <c r="A237" s="3" t="s">
        <v>138</v>
      </c>
      <c r="B237" s="11" t="s">
        <v>127</v>
      </c>
      <c r="C237" s="8" t="s">
        <v>136</v>
      </c>
      <c r="D237" s="11">
        <v>36.269100000000002</v>
      </c>
      <c r="E237">
        <v>4.9531799999999997</v>
      </c>
      <c r="F237">
        <v>2.6454</v>
      </c>
      <c r="G237">
        <v>67.391800000000003</v>
      </c>
      <c r="H237">
        <v>20.0124</v>
      </c>
      <c r="I237">
        <v>30.653600000000001</v>
      </c>
      <c r="J237">
        <v>38.0105</v>
      </c>
      <c r="K237">
        <v>21.520299999999999</v>
      </c>
      <c r="L237">
        <v>36.145099999999999</v>
      </c>
      <c r="M237">
        <v>50.96</v>
      </c>
      <c r="N237">
        <v>7.3198499999999997</v>
      </c>
      <c r="O237">
        <v>2.6026799999999999</v>
      </c>
      <c r="P237">
        <v>4.7584999999999997</v>
      </c>
      <c r="Q237">
        <v>7.4886999999999997</v>
      </c>
      <c r="R237">
        <v>1.2202999999999999</v>
      </c>
      <c r="S237">
        <v>92.540899999999993</v>
      </c>
      <c r="T237">
        <v>110.52</v>
      </c>
      <c r="U237">
        <v>34.005299999999998</v>
      </c>
      <c r="V237">
        <v>1.30894</v>
      </c>
      <c r="W237">
        <v>1.74183</v>
      </c>
      <c r="X237">
        <v>256.53500000000003</v>
      </c>
      <c r="Y237">
        <v>1.7706999999999999</v>
      </c>
      <c r="Z237">
        <v>2.6133600000000001</v>
      </c>
      <c r="AA237">
        <v>2.6522800000000002</v>
      </c>
      <c r="AB237">
        <v>16.7941</v>
      </c>
      <c r="AC237">
        <v>139.488</v>
      </c>
      <c r="AD237">
        <f t="shared" si="32"/>
        <v>252.05026974761489</v>
      </c>
      <c r="AF237">
        <f t="shared" si="26"/>
        <v>38.647213538759992</v>
      </c>
      <c r="AG237">
        <f t="shared" si="27"/>
        <v>7.3599250000000005</v>
      </c>
      <c r="AH237">
        <f t="shared" si="28"/>
        <v>1.2215050000000001</v>
      </c>
      <c r="AI237">
        <f t="shared" si="29"/>
        <v>263.32066487999998</v>
      </c>
      <c r="AJ237">
        <f t="shared" si="30"/>
        <v>9.9925233999271299</v>
      </c>
      <c r="AK237">
        <f t="shared" si="31"/>
        <v>-3.8920000000000066E-2</v>
      </c>
    </row>
    <row r="238" spans="1:37" x14ac:dyDescent="0.25">
      <c r="A238" s="3" t="s">
        <v>138</v>
      </c>
      <c r="B238" s="11" t="s">
        <v>41</v>
      </c>
      <c r="C238" s="8" t="s">
        <v>136</v>
      </c>
      <c r="D238" s="11">
        <v>34.345700000000001</v>
      </c>
      <c r="E238">
        <v>4.8237399999999999</v>
      </c>
      <c r="F238">
        <v>2.8048600000000001</v>
      </c>
      <c r="G238">
        <v>61.741500000000002</v>
      </c>
      <c r="H238">
        <v>21.067299999999999</v>
      </c>
      <c r="I238">
        <v>33.932299999999998</v>
      </c>
      <c r="J238">
        <v>41.411200000000001</v>
      </c>
      <c r="K238">
        <v>22.644200000000001</v>
      </c>
      <c r="L238">
        <v>35.227600000000002</v>
      </c>
      <c r="M238">
        <v>45.080399999999997</v>
      </c>
      <c r="N238">
        <v>5.6215599999999997</v>
      </c>
      <c r="O238">
        <v>2.6423299999999998</v>
      </c>
      <c r="P238">
        <v>4.7438000000000002</v>
      </c>
      <c r="Q238">
        <v>7.04704</v>
      </c>
      <c r="R238">
        <v>1.0989899999999999</v>
      </c>
      <c r="S238">
        <v>77.279200000000003</v>
      </c>
      <c r="T238">
        <v>91.143000000000001</v>
      </c>
      <c r="U238">
        <v>35.746899999999997</v>
      </c>
      <c r="V238">
        <v>0.81723800000000002</v>
      </c>
      <c r="W238">
        <v>1.7456799999999999</v>
      </c>
      <c r="X238">
        <v>385.25700000000001</v>
      </c>
      <c r="Y238">
        <v>2.0555300000000001</v>
      </c>
      <c r="Z238">
        <v>2.58596</v>
      </c>
      <c r="AA238">
        <v>2.5905300000000002</v>
      </c>
      <c r="AB238">
        <v>14.704499999999999</v>
      </c>
      <c r="AC238">
        <v>124.703</v>
      </c>
      <c r="AD238">
        <f t="shared" si="32"/>
        <v>418.28303083083637</v>
      </c>
      <c r="AF238">
        <f t="shared" si="26"/>
        <v>41.28507980034</v>
      </c>
      <c r="AG238">
        <f t="shared" si="27"/>
        <v>5.609049999999999</v>
      </c>
      <c r="AH238">
        <f t="shared" si="28"/>
        <v>1.1011774999999999</v>
      </c>
      <c r="AI238">
        <f t="shared" si="29"/>
        <v>219.20153359103998</v>
      </c>
      <c r="AJ238">
        <f t="shared" si="30"/>
        <v>14.534921561230615</v>
      </c>
      <c r="AK238">
        <f t="shared" si="31"/>
        <v>-4.570000000000185E-3</v>
      </c>
    </row>
    <row r="239" spans="1:37" x14ac:dyDescent="0.25">
      <c r="A239" s="3" t="s">
        <v>138</v>
      </c>
      <c r="B239" s="11" t="s">
        <v>43</v>
      </c>
      <c r="C239" s="8" t="s">
        <v>136</v>
      </c>
      <c r="D239" s="11">
        <v>36.8339</v>
      </c>
      <c r="E239">
        <v>5.0811599999999997</v>
      </c>
      <c r="F239">
        <v>2.55057</v>
      </c>
      <c r="G239">
        <v>64.212400000000002</v>
      </c>
      <c r="H239">
        <v>20.241599999999998</v>
      </c>
      <c r="I239">
        <v>31.793600000000001</v>
      </c>
      <c r="J239">
        <v>38.378300000000003</v>
      </c>
      <c r="K239">
        <v>22.3504</v>
      </c>
      <c r="L239">
        <v>36.97</v>
      </c>
      <c r="M239">
        <v>51.151600000000002</v>
      </c>
      <c r="N239">
        <v>7.1940499999999998</v>
      </c>
      <c r="O239">
        <v>2.51044</v>
      </c>
      <c r="P239">
        <v>5.0251099999999997</v>
      </c>
      <c r="Q239">
        <v>7.7190000000000003</v>
      </c>
      <c r="R239">
        <v>1.30705</v>
      </c>
      <c r="S239">
        <v>73.438900000000004</v>
      </c>
      <c r="T239">
        <v>87.227099999999993</v>
      </c>
      <c r="U239">
        <v>37.749099999999999</v>
      </c>
      <c r="V239">
        <v>1.1710400000000001</v>
      </c>
      <c r="W239">
        <v>1.74017</v>
      </c>
      <c r="X239">
        <v>274.65800000000002</v>
      </c>
      <c r="Y239">
        <v>1.75973</v>
      </c>
      <c r="Z239">
        <v>2.5744600000000002</v>
      </c>
      <c r="AA239">
        <v>2.5962000000000001</v>
      </c>
      <c r="AB239">
        <v>15.489000000000001</v>
      </c>
      <c r="AC239">
        <v>120.78700000000001</v>
      </c>
      <c r="AD239">
        <f t="shared" si="32"/>
        <v>268.11330062753723</v>
      </c>
      <c r="AF239">
        <f t="shared" si="26"/>
        <v>38.71544334144</v>
      </c>
      <c r="AG239">
        <f t="shared" si="27"/>
        <v>7.2003000000000004</v>
      </c>
      <c r="AH239">
        <f t="shared" si="28"/>
        <v>1.3021400000000001</v>
      </c>
      <c r="AI239">
        <f t="shared" si="29"/>
        <v>272.43904827599999</v>
      </c>
      <c r="AJ239">
        <f t="shared" si="30"/>
        <v>10.770985056314434</v>
      </c>
      <c r="AK239">
        <f t="shared" si="31"/>
        <v>-2.1739999999999871E-2</v>
      </c>
    </row>
    <row r="240" spans="1:37" x14ac:dyDescent="0.25">
      <c r="A240" s="3" t="s">
        <v>138</v>
      </c>
      <c r="B240" s="11" t="s">
        <v>74</v>
      </c>
      <c r="C240" s="8" t="s">
        <v>134</v>
      </c>
      <c r="D240" s="11">
        <v>36.830800000000004</v>
      </c>
      <c r="E240">
        <v>4.98881</v>
      </c>
      <c r="F240">
        <v>2.6627900000000002</v>
      </c>
      <c r="G240">
        <v>75.173400000000001</v>
      </c>
      <c r="H240">
        <v>19.849900000000002</v>
      </c>
      <c r="I240">
        <v>26.703399999999998</v>
      </c>
      <c r="J240">
        <v>46.476399999999998</v>
      </c>
      <c r="K240">
        <v>22.652000000000001</v>
      </c>
      <c r="L240">
        <v>35.587000000000003</v>
      </c>
      <c r="M240">
        <v>52.365900000000003</v>
      </c>
      <c r="N240">
        <v>7.4501799999999996</v>
      </c>
      <c r="O240">
        <v>2.9363899999999998</v>
      </c>
      <c r="P240">
        <v>4.8056700000000001</v>
      </c>
      <c r="Q240">
        <v>7.1958799999999998</v>
      </c>
      <c r="R240">
        <v>1.06203</v>
      </c>
      <c r="S240">
        <v>133.511</v>
      </c>
      <c r="T240">
        <v>135.012</v>
      </c>
      <c r="U240">
        <v>39.548099999999998</v>
      </c>
      <c r="V240">
        <v>0.61368199999999995</v>
      </c>
      <c r="W240">
        <v>1.7488699999999999</v>
      </c>
      <c r="X240">
        <v>404.33499999999998</v>
      </c>
      <c r="Y240">
        <v>1.1676200000000001</v>
      </c>
      <c r="Z240">
        <v>2.5617399999999999</v>
      </c>
      <c r="AA240">
        <v>2.72587</v>
      </c>
      <c r="AB240">
        <v>17.790900000000001</v>
      </c>
      <c r="AC240">
        <v>160.935</v>
      </c>
      <c r="AD240">
        <f t="shared" si="32"/>
        <v>406.26750030317748</v>
      </c>
      <c r="AF240">
        <f t="shared" si="26"/>
        <v>45.895423333199993</v>
      </c>
      <c r="AG240">
        <f t="shared" si="27"/>
        <v>7.4284750000000006</v>
      </c>
      <c r="AH240">
        <f t="shared" si="28"/>
        <v>1.0648724999999999</v>
      </c>
      <c r="AI240">
        <f t="shared" si="29"/>
        <v>260.00492541948</v>
      </c>
      <c r="AJ240">
        <f t="shared" si="30"/>
        <v>15.054271060080916</v>
      </c>
      <c r="AK240">
        <f t="shared" si="31"/>
        <v>-0.16413000000000011</v>
      </c>
    </row>
    <row r="241" spans="1:37" x14ac:dyDescent="0.25">
      <c r="A241" s="3" t="s">
        <v>138</v>
      </c>
      <c r="B241" s="11" t="s">
        <v>96</v>
      </c>
      <c r="C241" s="8" t="s">
        <v>134</v>
      </c>
      <c r="D241" s="11">
        <v>31.007400000000001</v>
      </c>
      <c r="E241">
        <v>4.5669700000000004</v>
      </c>
      <c r="F241">
        <v>2.50996</v>
      </c>
      <c r="G241">
        <v>65.911600000000007</v>
      </c>
      <c r="H241">
        <v>18.795200000000001</v>
      </c>
      <c r="I241">
        <v>26.0731</v>
      </c>
      <c r="J241">
        <v>32.113300000000002</v>
      </c>
      <c r="K241">
        <v>19.114899999999999</v>
      </c>
      <c r="L241">
        <v>31.198699999999999</v>
      </c>
      <c r="M241">
        <v>42.855899999999998</v>
      </c>
      <c r="N241">
        <v>5.9323199999999998</v>
      </c>
      <c r="O241">
        <v>2.4810699999999999</v>
      </c>
      <c r="P241">
        <v>4.6250499999999999</v>
      </c>
      <c r="Q241">
        <v>6.5958800000000002</v>
      </c>
      <c r="R241">
        <v>1.02339</v>
      </c>
      <c r="S241">
        <v>52.526600000000002</v>
      </c>
      <c r="T241">
        <v>61.809800000000003</v>
      </c>
      <c r="U241">
        <v>40.346899999999998</v>
      </c>
      <c r="V241">
        <v>0.57864700000000002</v>
      </c>
      <c r="W241">
        <v>1.74603</v>
      </c>
      <c r="X241">
        <v>374.303</v>
      </c>
      <c r="Y241">
        <v>1.7796400000000001</v>
      </c>
      <c r="Z241">
        <v>2.54636</v>
      </c>
      <c r="AA241">
        <v>2.5937600000000001</v>
      </c>
      <c r="AB241">
        <v>14.782999999999999</v>
      </c>
      <c r="AC241">
        <v>87.9041</v>
      </c>
      <c r="AD241">
        <f t="shared" si="32"/>
        <v>372.6327925773644</v>
      </c>
      <c r="AF241">
        <f t="shared" si="26"/>
        <v>32.723529410669997</v>
      </c>
      <c r="AG241">
        <f t="shared" si="27"/>
        <v>5.9352499999999999</v>
      </c>
      <c r="AH241">
        <f t="shared" si="28"/>
        <v>1.0287025000000001</v>
      </c>
      <c r="AI241">
        <f t="shared" si="29"/>
        <v>195.04393784747998</v>
      </c>
      <c r="AJ241">
        <f t="shared" si="30"/>
        <v>13.88494142804047</v>
      </c>
      <c r="AK241">
        <f t="shared" si="31"/>
        <v>-4.7400000000000109E-2</v>
      </c>
    </row>
    <row r="242" spans="1:37" x14ac:dyDescent="0.25">
      <c r="A242" s="3" t="s">
        <v>138</v>
      </c>
      <c r="B242" s="11" t="s">
        <v>84</v>
      </c>
      <c r="C242" s="8" t="s">
        <v>134</v>
      </c>
      <c r="D242" s="11">
        <v>35.733499999999999</v>
      </c>
      <c r="E242">
        <v>4.9091699999999996</v>
      </c>
      <c r="F242">
        <v>2.6817099999999998</v>
      </c>
      <c r="G242">
        <v>72.000699999999995</v>
      </c>
      <c r="H242">
        <v>18.787299999999998</v>
      </c>
      <c r="I242">
        <v>32.120399999999997</v>
      </c>
      <c r="J242">
        <v>42.587699999999998</v>
      </c>
      <c r="K242">
        <v>21.7363</v>
      </c>
      <c r="L242">
        <v>36.376100000000001</v>
      </c>
      <c r="M242">
        <v>48.897399999999998</v>
      </c>
      <c r="N242">
        <v>6.8017200000000004</v>
      </c>
      <c r="O242">
        <v>2.75298</v>
      </c>
      <c r="P242">
        <v>4.7993600000000001</v>
      </c>
      <c r="Q242">
        <v>7.1381800000000002</v>
      </c>
      <c r="R242">
        <v>1.0905800000000001</v>
      </c>
      <c r="S242">
        <v>149.81200000000001</v>
      </c>
      <c r="T242">
        <v>155.39599999999999</v>
      </c>
      <c r="U242">
        <v>36.749000000000002</v>
      </c>
      <c r="V242">
        <v>0.75767300000000004</v>
      </c>
      <c r="W242">
        <v>1.7562199999999999</v>
      </c>
      <c r="X242">
        <v>373.39</v>
      </c>
      <c r="Y242">
        <v>2.2092000000000001</v>
      </c>
      <c r="Z242">
        <v>2.5368900000000001</v>
      </c>
      <c r="AA242">
        <v>2.7363499999999998</v>
      </c>
      <c r="AB242">
        <v>17.261900000000001</v>
      </c>
      <c r="AC242">
        <v>188.03</v>
      </c>
      <c r="AD242">
        <f t="shared" si="32"/>
        <v>370.53765759762672</v>
      </c>
      <c r="AF242">
        <f t="shared" si="26"/>
        <v>41.289323430059994</v>
      </c>
      <c r="AG242">
        <f t="shared" si="27"/>
        <v>6.7902749999999994</v>
      </c>
      <c r="AH242">
        <f t="shared" si="28"/>
        <v>1.0963000000000001</v>
      </c>
      <c r="AI242">
        <f t="shared" si="29"/>
        <v>240.83652548507996</v>
      </c>
      <c r="AJ242">
        <f t="shared" si="30"/>
        <v>13.864301922388243</v>
      </c>
      <c r="AK242">
        <f t="shared" si="31"/>
        <v>-0.19945999999999975</v>
      </c>
    </row>
    <row r="243" spans="1:37" x14ac:dyDescent="0.25">
      <c r="A243" s="3" t="s">
        <v>138</v>
      </c>
      <c r="B243" s="11" t="s">
        <v>120</v>
      </c>
      <c r="C243" s="8" t="s">
        <v>134</v>
      </c>
      <c r="D243" s="11">
        <v>33.258299999999998</v>
      </c>
      <c r="E243">
        <v>5.0298499999999997</v>
      </c>
      <c r="F243">
        <v>2.2137500000000001</v>
      </c>
      <c r="G243">
        <v>64.508600000000001</v>
      </c>
      <c r="H243">
        <v>19.327300000000001</v>
      </c>
      <c r="I243">
        <v>29.789400000000001</v>
      </c>
      <c r="J243">
        <v>39.586199999999998</v>
      </c>
      <c r="K243">
        <v>20.700800000000001</v>
      </c>
      <c r="L243">
        <v>34.118200000000002</v>
      </c>
      <c r="M243">
        <v>45.2943</v>
      </c>
      <c r="N243">
        <v>6.1951900000000002</v>
      </c>
      <c r="O243">
        <v>2.78111</v>
      </c>
      <c r="P243">
        <v>4.9579500000000003</v>
      </c>
      <c r="Q243">
        <v>7.3650599999999997</v>
      </c>
      <c r="R243">
        <v>1.14384</v>
      </c>
      <c r="S243">
        <v>82.408100000000005</v>
      </c>
      <c r="T243">
        <v>86.599000000000004</v>
      </c>
      <c r="U243">
        <v>36.352699999999999</v>
      </c>
      <c r="V243">
        <v>0.329239</v>
      </c>
      <c r="W243">
        <v>1.7402899999999999</v>
      </c>
      <c r="X243">
        <v>356.74299999999999</v>
      </c>
      <c r="Y243">
        <v>0.98514999999999997</v>
      </c>
      <c r="Z243">
        <v>2.5167600000000001</v>
      </c>
      <c r="AA243">
        <v>2.5227900000000001</v>
      </c>
      <c r="AB243">
        <v>15.8611</v>
      </c>
      <c r="AC243">
        <v>116.492</v>
      </c>
      <c r="AD243">
        <f t="shared" si="32"/>
        <v>353.41274041631897</v>
      </c>
      <c r="AF243">
        <f t="shared" si="26"/>
        <v>39.724129302720002</v>
      </c>
      <c r="AG243">
        <f t="shared" si="27"/>
        <v>6.1483749999999997</v>
      </c>
      <c r="AH243">
        <f t="shared" si="28"/>
        <v>1.1459874999999999</v>
      </c>
      <c r="AI243">
        <f t="shared" si="29"/>
        <v>230.18071363901996</v>
      </c>
      <c r="AJ243">
        <f t="shared" si="30"/>
        <v>13.139889605815895</v>
      </c>
      <c r="AK243">
        <f t="shared" si="31"/>
        <v>-6.0299999999999798E-3</v>
      </c>
    </row>
    <row r="244" spans="1:37" x14ac:dyDescent="0.25">
      <c r="A244" s="3" t="s">
        <v>138</v>
      </c>
      <c r="B244" s="11" t="s">
        <v>51</v>
      </c>
      <c r="C244" s="8" t="s">
        <v>136</v>
      </c>
      <c r="D244" s="11">
        <v>36.224800000000002</v>
      </c>
      <c r="E244">
        <v>5.27339</v>
      </c>
      <c r="F244">
        <v>2.4268000000000001</v>
      </c>
      <c r="G244">
        <v>64.606899999999996</v>
      </c>
      <c r="H244">
        <v>19.5898</v>
      </c>
      <c r="I244">
        <v>27.718699999999998</v>
      </c>
      <c r="J244">
        <v>39.551000000000002</v>
      </c>
      <c r="K244">
        <v>21.288599999999999</v>
      </c>
      <c r="L244">
        <v>37.005099999999999</v>
      </c>
      <c r="M244">
        <v>50.324100000000001</v>
      </c>
      <c r="N244">
        <v>7.2866799999999996</v>
      </c>
      <c r="O244">
        <v>2.6846899999999998</v>
      </c>
      <c r="P244">
        <v>5.1666999999999996</v>
      </c>
      <c r="Q244">
        <v>7.9613300000000002</v>
      </c>
      <c r="R244">
        <v>1.31342</v>
      </c>
      <c r="S244">
        <v>69.630099999999999</v>
      </c>
      <c r="T244">
        <v>81.236099999999993</v>
      </c>
      <c r="U244">
        <v>37.816400000000002</v>
      </c>
      <c r="V244">
        <v>1.05636</v>
      </c>
      <c r="W244">
        <v>1.7494799999999999</v>
      </c>
      <c r="X244">
        <v>274.29500000000002</v>
      </c>
      <c r="Y244">
        <v>2.23631</v>
      </c>
      <c r="Z244">
        <v>2.51484</v>
      </c>
      <c r="AA244">
        <v>2.2517100000000001</v>
      </c>
      <c r="AB244">
        <v>15.289199999999999</v>
      </c>
      <c r="AC244">
        <v>108.461</v>
      </c>
      <c r="AD244">
        <f t="shared" si="32"/>
        <v>273.40931755644459</v>
      </c>
      <c r="AF244">
        <f t="shared" si="26"/>
        <v>39.435771158459993</v>
      </c>
      <c r="AG244">
        <f t="shared" si="27"/>
        <v>7.2588750000000006</v>
      </c>
      <c r="AH244">
        <f t="shared" si="28"/>
        <v>1.3191600000000001</v>
      </c>
      <c r="AI244">
        <f t="shared" si="29"/>
        <v>276.44626926656997</v>
      </c>
      <c r="AJ244">
        <f t="shared" si="30"/>
        <v>11.045623747803257</v>
      </c>
      <c r="AK244">
        <f t="shared" si="31"/>
        <v>0.26312999999999986</v>
      </c>
    </row>
    <row r="245" spans="1:37" x14ac:dyDescent="0.25">
      <c r="A245" s="3" t="s">
        <v>138</v>
      </c>
      <c r="B245" s="11" t="s">
        <v>78</v>
      </c>
      <c r="C245" s="8" t="s">
        <v>134</v>
      </c>
      <c r="D245" s="11">
        <v>33.538400000000003</v>
      </c>
      <c r="E245">
        <v>4.9675200000000004</v>
      </c>
      <c r="F245">
        <v>2.4851800000000002</v>
      </c>
      <c r="G245">
        <v>64.1982</v>
      </c>
      <c r="H245">
        <v>15.334</v>
      </c>
      <c r="I245">
        <v>18.0291</v>
      </c>
      <c r="J245">
        <v>40.596800000000002</v>
      </c>
      <c r="K245">
        <v>22.987200000000001</v>
      </c>
      <c r="L245">
        <v>34.222000000000001</v>
      </c>
      <c r="M245">
        <v>43.3658</v>
      </c>
      <c r="N245">
        <v>5.1086200000000002</v>
      </c>
      <c r="O245">
        <v>2.5403600000000002</v>
      </c>
      <c r="P245">
        <v>4.65761</v>
      </c>
      <c r="Q245">
        <v>7.6855500000000001</v>
      </c>
      <c r="R245">
        <v>1.2766599999999999</v>
      </c>
      <c r="S245">
        <v>75.902699999999996</v>
      </c>
      <c r="T245">
        <v>89.359700000000004</v>
      </c>
      <c r="U245">
        <v>39.174700000000001</v>
      </c>
      <c r="V245">
        <v>0.36973400000000001</v>
      </c>
      <c r="W245">
        <v>1.73624</v>
      </c>
      <c r="X245">
        <v>420.50299999999999</v>
      </c>
      <c r="Y245">
        <v>2.2346400000000002</v>
      </c>
      <c r="Z245">
        <v>2.4845999999999999</v>
      </c>
      <c r="AA245">
        <v>2.4929600000000001</v>
      </c>
      <c r="AB245">
        <v>15.0487</v>
      </c>
      <c r="AC245">
        <v>106.946</v>
      </c>
      <c r="AD245">
        <f t="shared" si="32"/>
        <v>423.37809861431947</v>
      </c>
      <c r="AF245">
        <f t="shared" si="26"/>
        <v>40.293076740480004</v>
      </c>
      <c r="AG245">
        <f t="shared" si="27"/>
        <v>5.0946499999999997</v>
      </c>
      <c r="AH245">
        <f t="shared" si="28"/>
        <v>1.2862974999999999</v>
      </c>
      <c r="AI245">
        <f t="shared" si="29"/>
        <v>229.97011669109997</v>
      </c>
      <c r="AJ245">
        <f t="shared" si="30"/>
        <v>14.581038388429738</v>
      </c>
      <c r="AK245">
        <f t="shared" si="31"/>
        <v>-8.3600000000001451E-3</v>
      </c>
    </row>
    <row r="246" spans="1:37" x14ac:dyDescent="0.25">
      <c r="A246" s="3" t="s">
        <v>138</v>
      </c>
      <c r="B246" s="11" t="s">
        <v>76</v>
      </c>
      <c r="C246" s="8" t="s">
        <v>134</v>
      </c>
      <c r="D246" s="11">
        <v>36.378700000000002</v>
      </c>
      <c r="E246">
        <v>5.5804099999999996</v>
      </c>
      <c r="F246">
        <v>2.4741399999999998</v>
      </c>
      <c r="G246">
        <v>72.442999999999998</v>
      </c>
      <c r="H246">
        <v>19.5626</v>
      </c>
      <c r="I246">
        <v>28.4436</v>
      </c>
      <c r="J246">
        <v>48.552199999999999</v>
      </c>
      <c r="K246">
        <v>23.895199999999999</v>
      </c>
      <c r="L246">
        <v>36.129899999999999</v>
      </c>
      <c r="M246">
        <v>48.8613</v>
      </c>
      <c r="N246">
        <v>6.2321999999999997</v>
      </c>
      <c r="O246">
        <v>2.9437199999999999</v>
      </c>
      <c r="P246">
        <v>5.3131000000000004</v>
      </c>
      <c r="Q246">
        <v>8.4645899999999994</v>
      </c>
      <c r="R246">
        <v>1.3730199999999999</v>
      </c>
      <c r="S246">
        <v>131.87299999999999</v>
      </c>
      <c r="T246">
        <v>138.43199999999999</v>
      </c>
      <c r="U246">
        <v>37.646700000000003</v>
      </c>
      <c r="V246">
        <v>0.589337</v>
      </c>
      <c r="W246">
        <v>1.76953</v>
      </c>
      <c r="X246">
        <v>374.32</v>
      </c>
      <c r="Y246">
        <v>1.9123300000000001</v>
      </c>
      <c r="Z246">
        <v>2.4826800000000002</v>
      </c>
      <c r="AA246">
        <v>2.5192899999999998</v>
      </c>
      <c r="AB246">
        <v>17.025300000000001</v>
      </c>
      <c r="AC246">
        <v>167.39599999999999</v>
      </c>
      <c r="AD246">
        <f t="shared" si="32"/>
        <v>377.9858229986113</v>
      </c>
      <c r="AF246">
        <f t="shared" si="26"/>
        <v>48.535136919359992</v>
      </c>
      <c r="AG246">
        <f t="shared" si="27"/>
        <v>6.2415250000000002</v>
      </c>
      <c r="AH246">
        <f t="shared" si="28"/>
        <v>1.3802174999999999</v>
      </c>
      <c r="AI246">
        <f t="shared" si="29"/>
        <v>285.37770124322998</v>
      </c>
      <c r="AJ246">
        <f t="shared" si="30"/>
        <v>13.657313902303512</v>
      </c>
      <c r="AK246">
        <f t="shared" si="31"/>
        <v>-3.6609999999999587E-2</v>
      </c>
    </row>
    <row r="247" spans="1:37" x14ac:dyDescent="0.25">
      <c r="A247" s="3" t="s">
        <v>138</v>
      </c>
      <c r="B247" s="11" t="s">
        <v>38</v>
      </c>
      <c r="C247" s="8" t="s">
        <v>136</v>
      </c>
      <c r="D247" s="11">
        <v>38.171500000000002</v>
      </c>
      <c r="E247">
        <v>5.3251600000000003</v>
      </c>
      <c r="F247">
        <v>2.4701399999999998</v>
      </c>
      <c r="G247">
        <v>67.082099999999997</v>
      </c>
      <c r="H247">
        <v>19.6999</v>
      </c>
      <c r="I247">
        <v>27.776599999999998</v>
      </c>
      <c r="J247">
        <v>46.056600000000003</v>
      </c>
      <c r="K247">
        <v>23.751899999999999</v>
      </c>
      <c r="L247">
        <v>38.113799999999998</v>
      </c>
      <c r="M247">
        <v>52.527299999999997</v>
      </c>
      <c r="N247">
        <v>7.1659199999999998</v>
      </c>
      <c r="O247">
        <v>2.82063</v>
      </c>
      <c r="P247">
        <v>5.2917399999999999</v>
      </c>
      <c r="Q247">
        <v>7.8169300000000002</v>
      </c>
      <c r="R247">
        <v>1.2479</v>
      </c>
      <c r="S247">
        <v>75.091200000000001</v>
      </c>
      <c r="T247">
        <v>86.442099999999996</v>
      </c>
      <c r="U247">
        <v>39.640999999999998</v>
      </c>
      <c r="V247">
        <v>0.65859100000000004</v>
      </c>
      <c r="W247">
        <v>1.74492</v>
      </c>
      <c r="X247">
        <v>360.53300000000002</v>
      </c>
      <c r="Y247">
        <v>2.8241399999999999</v>
      </c>
      <c r="Z247">
        <v>2.4696799999999999</v>
      </c>
      <c r="AA247">
        <v>2.4542199999999998</v>
      </c>
      <c r="AB247">
        <v>15.1922</v>
      </c>
      <c r="AC247">
        <v>115.646</v>
      </c>
      <c r="AD247">
        <f t="shared" si="32"/>
        <v>356.25441585999528</v>
      </c>
      <c r="AF247">
        <f t="shared" si="26"/>
        <v>46.226771970929995</v>
      </c>
      <c r="AG247">
        <f t="shared" si="27"/>
        <v>7.1938499999999994</v>
      </c>
      <c r="AH247">
        <f t="shared" si="28"/>
        <v>1.2490749999999999</v>
      </c>
      <c r="AI247">
        <f t="shared" si="29"/>
        <v>283.31553676040994</v>
      </c>
      <c r="AJ247">
        <f t="shared" si="30"/>
        <v>13.42732239203114</v>
      </c>
      <c r="AK247">
        <f t="shared" si="31"/>
        <v>1.5460000000000029E-2</v>
      </c>
    </row>
    <row r="248" spans="1:37" x14ac:dyDescent="0.25">
      <c r="A248" s="3" t="s">
        <v>138</v>
      </c>
      <c r="B248" s="11" t="s">
        <v>97</v>
      </c>
      <c r="C248" s="8" t="s">
        <v>134</v>
      </c>
      <c r="D248" s="11">
        <v>35.270200000000003</v>
      </c>
      <c r="E248">
        <v>4.8847899999999997</v>
      </c>
      <c r="F248">
        <v>2.4522499999999998</v>
      </c>
      <c r="G248">
        <v>67.631799999999998</v>
      </c>
      <c r="H248">
        <v>17.885899999999999</v>
      </c>
      <c r="I248">
        <v>28.444900000000001</v>
      </c>
      <c r="J248">
        <v>39.056899999999999</v>
      </c>
      <c r="K248">
        <v>20.803999999999998</v>
      </c>
      <c r="L248">
        <v>34.572600000000001</v>
      </c>
      <c r="M248">
        <v>49.902500000000003</v>
      </c>
      <c r="N248">
        <v>7.2284600000000001</v>
      </c>
      <c r="O248">
        <v>2.6331000000000002</v>
      </c>
      <c r="P248">
        <v>4.9830800000000002</v>
      </c>
      <c r="Q248">
        <v>6.9665699999999999</v>
      </c>
      <c r="R248">
        <v>1.0858399999999999</v>
      </c>
      <c r="S248">
        <v>66.993799999999993</v>
      </c>
      <c r="T248">
        <v>76.715100000000007</v>
      </c>
      <c r="U248">
        <v>44.101399999999998</v>
      </c>
      <c r="V248">
        <v>0.51137100000000002</v>
      </c>
      <c r="W248">
        <v>1.74119</v>
      </c>
      <c r="X248">
        <v>392.13299999999998</v>
      </c>
      <c r="Y248">
        <v>2.2202799999999998</v>
      </c>
      <c r="Z248">
        <v>2.4551699999999999</v>
      </c>
      <c r="AA248">
        <v>2.4302299999999999</v>
      </c>
      <c r="AB248">
        <v>14.281599999999999</v>
      </c>
      <c r="AC248">
        <v>105.416</v>
      </c>
      <c r="AD248">
        <f t="shared" si="32"/>
        <v>382.10673463075665</v>
      </c>
      <c r="AF248">
        <f t="shared" si="26"/>
        <v>37.797518556</v>
      </c>
      <c r="AG248">
        <f t="shared" si="27"/>
        <v>7.2746250000000012</v>
      </c>
      <c r="AH248">
        <f t="shared" si="28"/>
        <v>1.0833675</v>
      </c>
      <c r="AI248">
        <f t="shared" si="29"/>
        <v>239.87798900325001</v>
      </c>
      <c r="AJ248">
        <f t="shared" si="30"/>
        <v>14.934372949664457</v>
      </c>
      <c r="AK248">
        <f t="shared" si="31"/>
        <v>2.4939999999999962E-2</v>
      </c>
    </row>
    <row r="249" spans="1:37" x14ac:dyDescent="0.25">
      <c r="A249" s="3" t="s">
        <v>138</v>
      </c>
      <c r="B249" s="11" t="s">
        <v>58</v>
      </c>
      <c r="C249" s="8" t="s">
        <v>136</v>
      </c>
      <c r="D249" s="11">
        <v>32.917499999999997</v>
      </c>
      <c r="E249">
        <v>4.4615600000000004</v>
      </c>
      <c r="F249">
        <v>2.4420999999999999</v>
      </c>
      <c r="G249">
        <v>66.585599999999999</v>
      </c>
      <c r="H249">
        <v>22.394500000000001</v>
      </c>
      <c r="I249">
        <v>27.5077</v>
      </c>
      <c r="J249">
        <v>32.673200000000001</v>
      </c>
      <c r="K249">
        <v>20.5624</v>
      </c>
      <c r="L249">
        <v>32.732700000000001</v>
      </c>
      <c r="M249">
        <v>45.6965</v>
      </c>
      <c r="N249">
        <v>6.3101399999999996</v>
      </c>
      <c r="O249">
        <v>2.3179799999999999</v>
      </c>
      <c r="P249">
        <v>4.3568199999999999</v>
      </c>
      <c r="Q249">
        <v>6.71828</v>
      </c>
      <c r="R249">
        <v>1.1016999999999999</v>
      </c>
      <c r="S249">
        <v>73.603399999999993</v>
      </c>
      <c r="T249">
        <v>97.144099999999995</v>
      </c>
      <c r="U249">
        <v>33.314100000000003</v>
      </c>
      <c r="V249">
        <v>0.98435700000000004</v>
      </c>
      <c r="W249">
        <v>1.7427600000000001</v>
      </c>
      <c r="X249">
        <v>280.35199999999998</v>
      </c>
      <c r="Y249">
        <v>2.1556799999999998</v>
      </c>
      <c r="Z249">
        <v>2.44957</v>
      </c>
      <c r="AA249">
        <v>2.4822700000000002</v>
      </c>
      <c r="AB249">
        <v>17.2163</v>
      </c>
      <c r="AC249">
        <v>124.726</v>
      </c>
      <c r="AD249">
        <f t="shared" si="32"/>
        <v>272.86950017149474</v>
      </c>
      <c r="AF249">
        <f t="shared" si="26"/>
        <v>32.887630046879998</v>
      </c>
      <c r="AG249">
        <f t="shared" si="27"/>
        <v>6.283525</v>
      </c>
      <c r="AH249">
        <f t="shared" si="28"/>
        <v>1.1000749999999999</v>
      </c>
      <c r="AI249">
        <f t="shared" si="29"/>
        <v>211.83129859379997</v>
      </c>
      <c r="AJ249">
        <f t="shared" si="30"/>
        <v>10.588169742555522</v>
      </c>
      <c r="AK249">
        <f t="shared" si="31"/>
        <v>-3.2700000000000173E-2</v>
      </c>
    </row>
    <row r="250" spans="1:37" x14ac:dyDescent="0.25">
      <c r="A250" s="3" t="s">
        <v>138</v>
      </c>
      <c r="B250" s="11" t="s">
        <v>89</v>
      </c>
      <c r="C250" s="8" t="s">
        <v>134</v>
      </c>
      <c r="D250" s="11">
        <v>29.127700000000001</v>
      </c>
      <c r="E250">
        <v>4.0664199999999999</v>
      </c>
      <c r="F250">
        <v>2.5660799999999999</v>
      </c>
      <c r="G250">
        <v>69.582499999999996</v>
      </c>
      <c r="H250">
        <v>18.371300000000002</v>
      </c>
      <c r="I250">
        <v>22.951000000000001</v>
      </c>
      <c r="J250">
        <v>31.444099999999999</v>
      </c>
      <c r="K250">
        <v>19.0183</v>
      </c>
      <c r="L250">
        <v>28.628</v>
      </c>
      <c r="M250">
        <v>39.770400000000002</v>
      </c>
      <c r="N250">
        <v>5.1615700000000002</v>
      </c>
      <c r="O250">
        <v>2.3878300000000001</v>
      </c>
      <c r="P250">
        <v>3.8824200000000002</v>
      </c>
      <c r="Q250">
        <v>5.9629799999999999</v>
      </c>
      <c r="R250">
        <v>0.89333200000000001</v>
      </c>
      <c r="S250">
        <v>63.728400000000001</v>
      </c>
      <c r="T250">
        <v>71.244699999999995</v>
      </c>
      <c r="U250">
        <v>35.090600000000002</v>
      </c>
      <c r="V250">
        <v>0.47762199999999999</v>
      </c>
      <c r="W250">
        <v>1.7524</v>
      </c>
      <c r="X250">
        <v>394.84399999999999</v>
      </c>
      <c r="Y250">
        <v>1.97533</v>
      </c>
      <c r="Z250">
        <v>2.3986000000000001</v>
      </c>
      <c r="AA250">
        <v>2.2563300000000002</v>
      </c>
      <c r="AB250">
        <v>16.362200000000001</v>
      </c>
      <c r="AC250">
        <v>93.522400000000005</v>
      </c>
      <c r="AD250">
        <f t="shared" si="32"/>
        <v>419.34212801526274</v>
      </c>
      <c r="AF250">
        <f t="shared" si="26"/>
        <v>31.334602429410001</v>
      </c>
      <c r="AG250">
        <f t="shared" si="27"/>
        <v>5.1880250000000006</v>
      </c>
      <c r="AH250">
        <f t="shared" si="28"/>
        <v>0.89378749999999996</v>
      </c>
      <c r="AI250">
        <f t="shared" si="29"/>
        <v>163.63356885648</v>
      </c>
      <c r="AJ250">
        <f t="shared" si="30"/>
        <v>14.627373461644094</v>
      </c>
      <c r="AK250">
        <f t="shared" si="31"/>
        <v>0.1422699999999999</v>
      </c>
    </row>
    <row r="251" spans="1:37" x14ac:dyDescent="0.25">
      <c r="A251" s="3" t="s">
        <v>138</v>
      </c>
      <c r="B251" s="11" t="s">
        <v>107</v>
      </c>
      <c r="C251" s="8" t="s">
        <v>134</v>
      </c>
      <c r="D251" s="11">
        <v>39.3538</v>
      </c>
      <c r="E251">
        <v>5.4927099999999998</v>
      </c>
      <c r="F251">
        <v>2.3931399999999998</v>
      </c>
      <c r="G251">
        <v>68.838499999999996</v>
      </c>
      <c r="H251">
        <v>20.9178</v>
      </c>
      <c r="I251">
        <v>23.7728</v>
      </c>
      <c r="J251">
        <v>52.650700000000001</v>
      </c>
      <c r="K251">
        <v>24.297000000000001</v>
      </c>
      <c r="L251">
        <v>38.476399999999998</v>
      </c>
      <c r="M251">
        <v>54.968499999999999</v>
      </c>
      <c r="N251">
        <v>7.6565200000000004</v>
      </c>
      <c r="O251">
        <v>3.0700400000000001</v>
      </c>
      <c r="P251">
        <v>5.3130699999999997</v>
      </c>
      <c r="Q251">
        <v>8.0463299999999993</v>
      </c>
      <c r="R251">
        <v>1.2431700000000001</v>
      </c>
      <c r="S251">
        <v>87.123400000000004</v>
      </c>
      <c r="T251">
        <v>83.594399999999993</v>
      </c>
      <c r="U251">
        <v>38.754399999999997</v>
      </c>
      <c r="V251">
        <v>0.47388400000000003</v>
      </c>
      <c r="W251">
        <v>1.77014</v>
      </c>
      <c r="X251">
        <v>380.11</v>
      </c>
      <c r="Y251">
        <v>1.6891400000000001</v>
      </c>
      <c r="Z251">
        <v>2.3512</v>
      </c>
      <c r="AA251">
        <v>2.1870500000000002</v>
      </c>
      <c r="AB251">
        <v>16.314900000000002</v>
      </c>
      <c r="AC251">
        <v>107.23</v>
      </c>
      <c r="AD251">
        <f t="shared" si="32"/>
        <v>379.4642272649815</v>
      </c>
      <c r="AF251">
        <f t="shared" si="26"/>
        <v>51.469005697199997</v>
      </c>
      <c r="AG251">
        <f t="shared" si="27"/>
        <v>7.6678749999999996</v>
      </c>
      <c r="AH251">
        <f t="shared" si="28"/>
        <v>1.2440724999999997</v>
      </c>
      <c r="AI251">
        <f t="shared" si="29"/>
        <v>305.18333651744996</v>
      </c>
      <c r="AJ251">
        <f t="shared" si="30"/>
        <v>14.302609128829776</v>
      </c>
      <c r="AK251">
        <f t="shared" si="31"/>
        <v>0.1641499999999998</v>
      </c>
    </row>
    <row r="252" spans="1:37" x14ac:dyDescent="0.25">
      <c r="A252" s="3" t="s">
        <v>138</v>
      </c>
      <c r="B252" s="11" t="s">
        <v>106</v>
      </c>
      <c r="C252" s="8" t="s">
        <v>134</v>
      </c>
      <c r="D252" s="11">
        <v>36.644100000000002</v>
      </c>
      <c r="E252">
        <v>5.0778999999999996</v>
      </c>
      <c r="F252">
        <v>2.3610699999999998</v>
      </c>
      <c r="G252">
        <v>66.101900000000001</v>
      </c>
      <c r="H252">
        <v>17.894400000000001</v>
      </c>
      <c r="I252">
        <v>20.1523</v>
      </c>
      <c r="J252">
        <v>43.683399999999999</v>
      </c>
      <c r="K252">
        <v>22.515000000000001</v>
      </c>
      <c r="L252">
        <v>37.204999999999998</v>
      </c>
      <c r="M252">
        <v>49.922800000000002</v>
      </c>
      <c r="N252">
        <v>6.85527</v>
      </c>
      <c r="O252">
        <v>2.7369500000000002</v>
      </c>
      <c r="P252">
        <v>4.84117</v>
      </c>
      <c r="Q252">
        <v>7.6282399999999999</v>
      </c>
      <c r="R252">
        <v>1.2221</v>
      </c>
      <c r="S252">
        <v>57.312600000000003</v>
      </c>
      <c r="T252">
        <v>53.348399999999998</v>
      </c>
      <c r="U252">
        <v>42.847700000000003</v>
      </c>
      <c r="V252">
        <v>0.28892899999999999</v>
      </c>
      <c r="W252">
        <v>1.75654</v>
      </c>
      <c r="X252">
        <v>430.51</v>
      </c>
      <c r="Y252">
        <v>1.8980300000000001</v>
      </c>
      <c r="Z252">
        <v>2.3319700000000001</v>
      </c>
      <c r="AA252">
        <v>1.7076800000000001</v>
      </c>
      <c r="AB252">
        <v>15.7119</v>
      </c>
      <c r="AC252">
        <v>71.300600000000003</v>
      </c>
      <c r="AD252">
        <f t="shared" si="32"/>
        <v>392.43766535986464</v>
      </c>
      <c r="AF252">
        <f t="shared" si="26"/>
        <v>42.5194761825</v>
      </c>
      <c r="AG252">
        <f t="shared" si="27"/>
        <v>6.8519500000000004</v>
      </c>
      <c r="AH252">
        <f t="shared" si="28"/>
        <v>1.2228224999999999</v>
      </c>
      <c r="AI252">
        <f t="shared" si="29"/>
        <v>262.76793891168001</v>
      </c>
      <c r="AJ252">
        <f t="shared" si="30"/>
        <v>15.006874895846961</v>
      </c>
      <c r="AK252">
        <f t="shared" si="31"/>
        <v>0.62429000000000001</v>
      </c>
    </row>
    <row r="253" spans="1:37" x14ac:dyDescent="0.25">
      <c r="A253" s="3" t="s">
        <v>138</v>
      </c>
      <c r="B253" s="11" t="s">
        <v>81</v>
      </c>
      <c r="C253" s="8" t="s">
        <v>134</v>
      </c>
      <c r="D253" s="11">
        <v>32.504600000000003</v>
      </c>
      <c r="E253">
        <v>4.9549399999999997</v>
      </c>
      <c r="F253">
        <v>2.2331500000000002</v>
      </c>
      <c r="G253">
        <v>67.636799999999994</v>
      </c>
      <c r="H253">
        <v>17.6341</v>
      </c>
      <c r="I253">
        <v>24.7715</v>
      </c>
      <c r="J253">
        <v>40.478900000000003</v>
      </c>
      <c r="K253">
        <v>19.9041</v>
      </c>
      <c r="L253">
        <v>32.338299999999997</v>
      </c>
      <c r="M253">
        <v>44.994900000000001</v>
      </c>
      <c r="N253">
        <v>6.2656599999999996</v>
      </c>
      <c r="O253">
        <v>2.8244099999999999</v>
      </c>
      <c r="P253">
        <v>4.8920500000000002</v>
      </c>
      <c r="Q253">
        <v>7.1325700000000003</v>
      </c>
      <c r="R253">
        <v>1.0811999999999999</v>
      </c>
      <c r="S253">
        <v>62.665599999999998</v>
      </c>
      <c r="T253">
        <v>60.965800000000002</v>
      </c>
      <c r="U253">
        <v>36.830399999999997</v>
      </c>
      <c r="V253">
        <v>0.285277</v>
      </c>
      <c r="W253">
        <v>1.7515000000000001</v>
      </c>
      <c r="X253">
        <v>401.88499999999999</v>
      </c>
      <c r="Y253">
        <v>1.371</v>
      </c>
      <c r="Z253">
        <v>2.3302399999999999</v>
      </c>
      <c r="AA253">
        <v>2.2858299999999998</v>
      </c>
      <c r="AB253">
        <v>15.987399999999999</v>
      </c>
      <c r="AC253">
        <v>85.9756</v>
      </c>
      <c r="AD253">
        <f t="shared" si="32"/>
        <v>385.45387655570568</v>
      </c>
      <c r="AF253">
        <f t="shared" si="26"/>
        <v>38.789963965889996</v>
      </c>
      <c r="AG253">
        <f t="shared" si="27"/>
        <v>6.2727000000000004</v>
      </c>
      <c r="AH253">
        <f t="shared" si="28"/>
        <v>1.0770400000000002</v>
      </c>
      <c r="AI253">
        <f t="shared" si="29"/>
        <v>221.44119898616998</v>
      </c>
      <c r="AJ253">
        <f t="shared" si="30"/>
        <v>14.429695761090011</v>
      </c>
      <c r="AK253">
        <f t="shared" si="31"/>
        <v>4.4410000000000061E-2</v>
      </c>
    </row>
    <row r="254" spans="1:37" x14ac:dyDescent="0.25">
      <c r="A254" s="3" t="s">
        <v>138</v>
      </c>
      <c r="B254" s="11" t="s">
        <v>95</v>
      </c>
      <c r="C254" s="8" t="s">
        <v>134</v>
      </c>
      <c r="D254" s="11">
        <v>34.395499999999998</v>
      </c>
      <c r="E254">
        <v>5.1108599999999997</v>
      </c>
      <c r="F254">
        <v>2.36341</v>
      </c>
      <c r="G254">
        <v>69.853899999999996</v>
      </c>
      <c r="H254">
        <v>20.259699999999999</v>
      </c>
      <c r="I254">
        <v>28.307099999999998</v>
      </c>
      <c r="J254">
        <v>39.2136</v>
      </c>
      <c r="K254">
        <v>20.669699999999999</v>
      </c>
      <c r="L254">
        <v>33.648699999999998</v>
      </c>
      <c r="M254">
        <v>48.782899999999998</v>
      </c>
      <c r="N254">
        <v>7.0114700000000001</v>
      </c>
      <c r="O254">
        <v>2.73075</v>
      </c>
      <c r="P254">
        <v>5.0125200000000003</v>
      </c>
      <c r="Q254">
        <v>7.5547399999999998</v>
      </c>
      <c r="R254">
        <v>1.20533</v>
      </c>
      <c r="S254">
        <v>60.528500000000001</v>
      </c>
      <c r="T254">
        <v>63.747</v>
      </c>
      <c r="U254">
        <v>42.485799999999998</v>
      </c>
      <c r="V254">
        <v>0.56426500000000002</v>
      </c>
      <c r="W254">
        <v>1.74508</v>
      </c>
      <c r="X254">
        <v>348.31599999999997</v>
      </c>
      <c r="Y254">
        <v>2.1135299999999999</v>
      </c>
      <c r="Z254">
        <v>2.2918799999999999</v>
      </c>
      <c r="AA254">
        <v>2.3669899999999999</v>
      </c>
      <c r="AB254">
        <v>15.5801</v>
      </c>
      <c r="AC254">
        <v>93.401799999999994</v>
      </c>
      <c r="AD254">
        <f t="shared" si="32"/>
        <v>344.01771731514839</v>
      </c>
      <c r="AF254">
        <f t="shared" si="26"/>
        <v>38.946210459749992</v>
      </c>
      <c r="AG254">
        <f t="shared" si="27"/>
        <v>7.0282999999999998</v>
      </c>
      <c r="AH254">
        <f t="shared" si="28"/>
        <v>1.2059975000000001</v>
      </c>
      <c r="AI254">
        <f t="shared" si="29"/>
        <v>254.29406690273998</v>
      </c>
      <c r="AJ254">
        <f t="shared" si="30"/>
        <v>13.517453536185867</v>
      </c>
      <c r="AK254">
        <f t="shared" si="31"/>
        <v>-7.511000000000001E-2</v>
      </c>
    </row>
    <row r="255" spans="1:37" x14ac:dyDescent="0.25">
      <c r="A255" s="3" t="s">
        <v>138</v>
      </c>
      <c r="B255" s="11" t="s">
        <v>80</v>
      </c>
      <c r="C255" s="8" t="s">
        <v>134</v>
      </c>
      <c r="D255" s="11">
        <v>37.029699999999998</v>
      </c>
      <c r="E255">
        <v>5.2052199999999997</v>
      </c>
      <c r="F255">
        <v>1.9933000000000001</v>
      </c>
      <c r="G255">
        <v>76.281899999999993</v>
      </c>
      <c r="H255">
        <v>17.665099999999999</v>
      </c>
      <c r="I255">
        <v>26.577100000000002</v>
      </c>
      <c r="J255">
        <v>37.243699999999997</v>
      </c>
      <c r="K255">
        <v>22.407399999999999</v>
      </c>
      <c r="L255">
        <v>38.104999999999997</v>
      </c>
      <c r="M255">
        <v>50.192500000000003</v>
      </c>
      <c r="N255">
        <v>6.9077400000000004</v>
      </c>
      <c r="O255">
        <v>2.4298299999999999</v>
      </c>
      <c r="P255">
        <v>5.0442600000000004</v>
      </c>
      <c r="Q255">
        <v>8.1333099999999998</v>
      </c>
      <c r="R255">
        <v>1.4347799999999999</v>
      </c>
      <c r="S255">
        <v>117.502</v>
      </c>
      <c r="T255">
        <v>111.858</v>
      </c>
      <c r="U255">
        <v>39.424100000000003</v>
      </c>
      <c r="V255">
        <v>0.75891299999999995</v>
      </c>
      <c r="W255">
        <v>1.76858</v>
      </c>
      <c r="X255">
        <v>278.22899999999998</v>
      </c>
      <c r="Y255">
        <v>1.4983</v>
      </c>
      <c r="Z255">
        <v>2.2766299999999999</v>
      </c>
      <c r="AA255">
        <v>2.1428500000000001</v>
      </c>
      <c r="AB255">
        <v>17.4009</v>
      </c>
      <c r="AC255">
        <v>136.31200000000001</v>
      </c>
      <c r="AD255">
        <f t="shared" si="32"/>
        <v>262.0100921685995</v>
      </c>
      <c r="AF255">
        <f t="shared" si="26"/>
        <v>37.567859191979991</v>
      </c>
      <c r="AG255">
        <f t="shared" si="27"/>
        <v>6.9462750000000009</v>
      </c>
      <c r="AH255">
        <f t="shared" si="28"/>
        <v>1.42587</v>
      </c>
      <c r="AI255">
        <f t="shared" si="29"/>
        <v>281.67950190074998</v>
      </c>
      <c r="AJ255">
        <f t="shared" si="30"/>
        <v>10.623668259053956</v>
      </c>
      <c r="AK255">
        <f t="shared" si="31"/>
        <v>0.13377999999999979</v>
      </c>
    </row>
    <row r="256" spans="1:37" x14ac:dyDescent="0.25">
      <c r="A256" s="3" t="s">
        <v>138</v>
      </c>
      <c r="B256" s="11" t="s">
        <v>101</v>
      </c>
      <c r="C256" s="8" t="s">
        <v>134</v>
      </c>
      <c r="D256" s="11">
        <v>34.686799999999998</v>
      </c>
      <c r="E256">
        <v>5.1171199999999999</v>
      </c>
      <c r="F256">
        <v>2.0335399999999999</v>
      </c>
      <c r="G256">
        <v>69.351900000000001</v>
      </c>
      <c r="H256">
        <v>20.595700000000001</v>
      </c>
      <c r="I256">
        <v>37.378700000000002</v>
      </c>
      <c r="J256">
        <v>39.450600000000001</v>
      </c>
      <c r="K256">
        <v>20.857199999999999</v>
      </c>
      <c r="L256">
        <v>34.041400000000003</v>
      </c>
      <c r="M256">
        <v>49.260399999999997</v>
      </c>
      <c r="N256">
        <v>7.1085599999999998</v>
      </c>
      <c r="O256">
        <v>2.72445</v>
      </c>
      <c r="P256">
        <v>4.9690200000000004</v>
      </c>
      <c r="Q256">
        <v>7.6674499999999997</v>
      </c>
      <c r="R256">
        <v>1.2357499999999999</v>
      </c>
      <c r="S256">
        <v>67.125799999999998</v>
      </c>
      <c r="T256">
        <v>56.966900000000003</v>
      </c>
      <c r="U256">
        <v>41.540199999999999</v>
      </c>
      <c r="V256">
        <v>0.37911499999999998</v>
      </c>
      <c r="W256">
        <v>1.7488699999999999</v>
      </c>
      <c r="X256">
        <v>334.3</v>
      </c>
      <c r="Y256">
        <v>1.8315900000000001</v>
      </c>
      <c r="Z256">
        <v>2.1246</v>
      </c>
      <c r="AA256">
        <v>2.1077699999999999</v>
      </c>
      <c r="AB256">
        <v>16.406500000000001</v>
      </c>
      <c r="AC256">
        <v>103.387</v>
      </c>
      <c r="AD256">
        <f t="shared" si="32"/>
        <v>326.26273409983463</v>
      </c>
      <c r="AF256">
        <f t="shared" si="26"/>
        <v>39.208834992599996</v>
      </c>
      <c r="AG256">
        <f t="shared" si="27"/>
        <v>7.1007999999999996</v>
      </c>
      <c r="AH256">
        <f t="shared" si="28"/>
        <v>1.2357499999999999</v>
      </c>
      <c r="AI256">
        <f t="shared" si="29"/>
        <v>260.61414124619995</v>
      </c>
      <c r="AJ256">
        <f t="shared" si="30"/>
        <v>12.958841817194353</v>
      </c>
      <c r="AK256">
        <f t="shared" si="31"/>
        <v>1.6830000000000123E-2</v>
      </c>
    </row>
    <row r="257" spans="1:37" x14ac:dyDescent="0.25">
      <c r="A257" s="3" t="s">
        <v>138</v>
      </c>
      <c r="B257" s="11" t="s">
        <v>33</v>
      </c>
      <c r="C257" s="8" t="s">
        <v>136</v>
      </c>
      <c r="D257" s="11">
        <v>36.867600000000003</v>
      </c>
      <c r="E257">
        <v>5.3455399999999997</v>
      </c>
      <c r="F257">
        <v>2.1496599999999999</v>
      </c>
      <c r="G257">
        <v>65.192400000000006</v>
      </c>
      <c r="H257">
        <v>20.106100000000001</v>
      </c>
      <c r="I257">
        <v>32.313800000000001</v>
      </c>
      <c r="J257">
        <v>45.018500000000003</v>
      </c>
      <c r="K257">
        <v>22.651599999999998</v>
      </c>
      <c r="L257">
        <v>38.654400000000003</v>
      </c>
      <c r="M257">
        <v>49.2455</v>
      </c>
      <c r="N257">
        <v>6.6647499999999997</v>
      </c>
      <c r="O257">
        <v>2.89879</v>
      </c>
      <c r="P257">
        <v>5.2919299999999998</v>
      </c>
      <c r="Q257">
        <v>7.8251600000000003</v>
      </c>
      <c r="R257">
        <v>1.23397</v>
      </c>
      <c r="S257">
        <v>76.764799999999994</v>
      </c>
      <c r="T257">
        <v>90.710499999999996</v>
      </c>
      <c r="U257">
        <v>40.922400000000003</v>
      </c>
      <c r="V257">
        <v>-3.8524000000000002E-4</v>
      </c>
      <c r="W257">
        <v>1.7612300000000001</v>
      </c>
      <c r="X257">
        <v>430.78500000000003</v>
      </c>
      <c r="Y257">
        <v>1.9182999999999999</v>
      </c>
      <c r="Z257">
        <v>2.1168499999999999</v>
      </c>
      <c r="AA257">
        <v>2.1400800000000002</v>
      </c>
      <c r="AB257">
        <v>15.045400000000001</v>
      </c>
      <c r="AC257">
        <v>121.021</v>
      </c>
      <c r="AD257">
        <f t="shared" si="32"/>
        <v>394.52972178027642</v>
      </c>
      <c r="AF257">
        <f t="shared" si="26"/>
        <v>45.306939779159997</v>
      </c>
      <c r="AG257">
        <f t="shared" si="27"/>
        <v>6.6484750000000004</v>
      </c>
      <c r="AH257">
        <f t="shared" si="28"/>
        <v>1.2315925000000001</v>
      </c>
      <c r="AI257">
        <f t="shared" si="29"/>
        <v>265.89420257820001</v>
      </c>
      <c r="AJ257">
        <f t="shared" si="30"/>
        <v>14.689947610803678</v>
      </c>
      <c r="AK257">
        <f t="shared" si="31"/>
        <v>-2.3230000000000306E-2</v>
      </c>
    </row>
    <row r="258" spans="1:37" x14ac:dyDescent="0.25">
      <c r="A258" s="3" t="s">
        <v>138</v>
      </c>
      <c r="B258" s="11" t="s">
        <v>71</v>
      </c>
      <c r="C258" s="8" t="s">
        <v>134</v>
      </c>
      <c r="D258" s="11">
        <v>28.596599999999999</v>
      </c>
      <c r="E258">
        <v>3.9005700000000001</v>
      </c>
      <c r="F258">
        <v>2.0391400000000002</v>
      </c>
      <c r="G258">
        <v>67.167400000000001</v>
      </c>
      <c r="H258">
        <v>21.137799999999999</v>
      </c>
      <c r="I258">
        <v>22.591000000000001</v>
      </c>
      <c r="J258">
        <v>22.9207</v>
      </c>
      <c r="K258">
        <v>17.750900000000001</v>
      </c>
      <c r="L258">
        <v>29.539899999999999</v>
      </c>
      <c r="M258">
        <v>38.662500000000001</v>
      </c>
      <c r="N258">
        <v>5.24857</v>
      </c>
      <c r="O258">
        <v>1.88513</v>
      </c>
      <c r="P258">
        <v>3.7442500000000001</v>
      </c>
      <c r="Q258">
        <v>6.0767499999999997</v>
      </c>
      <c r="R258">
        <v>1.04732</v>
      </c>
      <c r="S258">
        <v>60.392400000000002</v>
      </c>
      <c r="T258">
        <v>77.400899999999993</v>
      </c>
      <c r="U258">
        <v>33.529899999999998</v>
      </c>
      <c r="V258">
        <v>0.87194400000000005</v>
      </c>
      <c r="W258">
        <v>1.74451</v>
      </c>
      <c r="X258">
        <v>238.685</v>
      </c>
      <c r="Y258">
        <v>1.7650399999999999</v>
      </c>
      <c r="Z258">
        <v>2.0946799999999999</v>
      </c>
      <c r="AA258">
        <v>2.0419900000000002</v>
      </c>
      <c r="AB258">
        <v>18.657699999999998</v>
      </c>
      <c r="AC258">
        <v>99.411600000000007</v>
      </c>
      <c r="AD258">
        <f t="shared" si="32"/>
        <v>243.90079030603823</v>
      </c>
      <c r="AF258">
        <f t="shared" si="26"/>
        <v>23.089300340729999</v>
      </c>
      <c r="AG258">
        <f t="shared" si="27"/>
        <v>5.2279</v>
      </c>
      <c r="AH258">
        <f t="shared" si="28"/>
        <v>1.0479049999999999</v>
      </c>
      <c r="AI258">
        <f t="shared" si="29"/>
        <v>162.11021934374997</v>
      </c>
      <c r="AJ258">
        <f t="shared" si="30"/>
        <v>9.6322348582876689</v>
      </c>
      <c r="AK258">
        <f t="shared" si="31"/>
        <v>5.2689999999999682E-2</v>
      </c>
    </row>
    <row r="259" spans="1:37" x14ac:dyDescent="0.25">
      <c r="A259" s="3" t="s">
        <v>138</v>
      </c>
      <c r="B259" s="11" t="s">
        <v>72</v>
      </c>
      <c r="C259" s="8" t="s">
        <v>134</v>
      </c>
      <c r="D259" s="11">
        <v>36.304400000000001</v>
      </c>
      <c r="E259">
        <v>4.8117700000000001</v>
      </c>
      <c r="F259">
        <v>2.0682499999999999</v>
      </c>
      <c r="G259">
        <v>65.216899999999995</v>
      </c>
      <c r="H259">
        <v>19.190999999999999</v>
      </c>
      <c r="I259">
        <v>28.6722</v>
      </c>
      <c r="J259">
        <v>39.991100000000003</v>
      </c>
      <c r="K259">
        <v>22.4544</v>
      </c>
      <c r="L259">
        <v>36.0565</v>
      </c>
      <c r="M259">
        <v>50.419600000000003</v>
      </c>
      <c r="N259">
        <v>7.0028499999999996</v>
      </c>
      <c r="O259">
        <v>2.5941200000000002</v>
      </c>
      <c r="P259">
        <v>4.9089200000000002</v>
      </c>
      <c r="Q259">
        <v>6.9390200000000002</v>
      </c>
      <c r="R259">
        <v>1.0918300000000001</v>
      </c>
      <c r="S259">
        <v>66.040400000000005</v>
      </c>
      <c r="T259">
        <v>80.648799999999994</v>
      </c>
      <c r="U259">
        <v>38.772500000000001</v>
      </c>
      <c r="V259">
        <v>0.298539</v>
      </c>
      <c r="W259">
        <v>1.7493399999999999</v>
      </c>
      <c r="X259">
        <v>345.23200000000003</v>
      </c>
      <c r="Y259">
        <v>1.95566</v>
      </c>
      <c r="Z259">
        <v>2.0516800000000002</v>
      </c>
      <c r="AA259">
        <v>2.0986699999999998</v>
      </c>
      <c r="AB259">
        <v>15.057700000000001</v>
      </c>
      <c r="AC259">
        <v>107.726</v>
      </c>
      <c r="AD259">
        <f t="shared" si="32"/>
        <v>354.7574580267314</v>
      </c>
      <c r="AF259">
        <f t="shared" si="26"/>
        <v>40.192091608319998</v>
      </c>
      <c r="AG259">
        <f t="shared" si="27"/>
        <v>6.9913000000000007</v>
      </c>
      <c r="AH259">
        <f t="shared" si="28"/>
        <v>1.086225</v>
      </c>
      <c r="AI259">
        <f t="shared" si="29"/>
        <v>241.40520282648001</v>
      </c>
      <c r="AJ259">
        <f t="shared" si="30"/>
        <v>13.46702000504385</v>
      </c>
      <c r="AK259">
        <f t="shared" si="31"/>
        <v>-4.6989999999999643E-2</v>
      </c>
    </row>
    <row r="260" spans="1:37" x14ac:dyDescent="0.25">
      <c r="A260" s="3" t="s">
        <v>138</v>
      </c>
      <c r="B260" s="11" t="s">
        <v>59</v>
      </c>
      <c r="C260" s="8" t="s">
        <v>136</v>
      </c>
      <c r="D260" s="11">
        <v>32.911799999999999</v>
      </c>
      <c r="E260">
        <v>4.3899299999999997</v>
      </c>
      <c r="F260">
        <v>2.04616</v>
      </c>
      <c r="G260">
        <v>65.629800000000003</v>
      </c>
      <c r="H260">
        <v>21.360399999999998</v>
      </c>
      <c r="I260">
        <v>28.6358</v>
      </c>
      <c r="J260">
        <v>30.677099999999999</v>
      </c>
      <c r="K260">
        <v>19.3599</v>
      </c>
      <c r="L260">
        <v>32.313800000000001</v>
      </c>
      <c r="M260">
        <v>47.030700000000003</v>
      </c>
      <c r="N260">
        <v>6.9224300000000003</v>
      </c>
      <c r="O260">
        <v>2.28268</v>
      </c>
      <c r="P260">
        <v>4.1683599999999998</v>
      </c>
      <c r="Q260">
        <v>6.70038</v>
      </c>
      <c r="R260">
        <v>1.1027100000000001</v>
      </c>
      <c r="S260">
        <v>73.553700000000006</v>
      </c>
      <c r="T260">
        <v>99.765199999999993</v>
      </c>
      <c r="U260">
        <v>37.194899999999997</v>
      </c>
      <c r="V260">
        <v>0.59942200000000001</v>
      </c>
      <c r="W260">
        <v>1.7379599999999999</v>
      </c>
      <c r="X260">
        <v>274.31200000000001</v>
      </c>
      <c r="Y260">
        <v>1.71353</v>
      </c>
      <c r="Z260">
        <v>2.03437</v>
      </c>
      <c r="AA260">
        <v>2.03363</v>
      </c>
      <c r="AB260">
        <v>17.437000000000001</v>
      </c>
      <c r="AC260">
        <v>128.553</v>
      </c>
      <c r="AD260">
        <f t="shared" si="32"/>
        <v>259.78710383527817</v>
      </c>
      <c r="AF260">
        <f t="shared" si="26"/>
        <v>30.492795007079998</v>
      </c>
      <c r="AG260">
        <f t="shared" si="27"/>
        <v>6.9177000000000008</v>
      </c>
      <c r="AH260">
        <f t="shared" si="28"/>
        <v>1.104425</v>
      </c>
      <c r="AI260">
        <f t="shared" si="29"/>
        <v>217.43525754953998</v>
      </c>
      <c r="AJ260">
        <f t="shared" si="30"/>
        <v>10.618370954362806</v>
      </c>
      <c r="AK260">
        <f t="shared" si="31"/>
        <v>7.3999999999996291E-4</v>
      </c>
    </row>
    <row r="261" spans="1:37" x14ac:dyDescent="0.25">
      <c r="A261" s="3" t="s">
        <v>138</v>
      </c>
      <c r="B261" s="11" t="s">
        <v>79</v>
      </c>
      <c r="C261" s="8" t="s">
        <v>134</v>
      </c>
      <c r="D261" s="11">
        <v>40.047800000000002</v>
      </c>
      <c r="E261">
        <v>5.2653299999999996</v>
      </c>
      <c r="F261">
        <v>2.0634899999999998</v>
      </c>
      <c r="G261">
        <v>73.840400000000002</v>
      </c>
      <c r="H261">
        <v>24.2988</v>
      </c>
      <c r="I261">
        <v>28.539400000000001</v>
      </c>
      <c r="J261">
        <v>50.080599999999997</v>
      </c>
      <c r="K261">
        <v>24.151399999999999</v>
      </c>
      <c r="L261">
        <v>36.347200000000001</v>
      </c>
      <c r="M261">
        <v>59.886600000000001</v>
      </c>
      <c r="N261">
        <v>8.9327400000000008</v>
      </c>
      <c r="O261">
        <v>2.9887000000000001</v>
      </c>
      <c r="P261">
        <v>5.1333700000000002</v>
      </c>
      <c r="Q261">
        <v>7.6520599999999996</v>
      </c>
      <c r="R261">
        <v>1.16855</v>
      </c>
      <c r="S261">
        <v>98.774900000000002</v>
      </c>
      <c r="T261">
        <v>100.65300000000001</v>
      </c>
      <c r="U261">
        <v>40.2774</v>
      </c>
      <c r="V261">
        <v>0.344107</v>
      </c>
      <c r="W261">
        <v>1.75247</v>
      </c>
      <c r="X261">
        <v>346.32100000000003</v>
      </c>
      <c r="Y261">
        <v>0.732321</v>
      </c>
      <c r="Z261">
        <v>2.0342899999999999</v>
      </c>
      <c r="AA261">
        <v>2.0711300000000001</v>
      </c>
      <c r="AB261">
        <v>16.170999999999999</v>
      </c>
      <c r="AC261">
        <v>129.67699999999999</v>
      </c>
      <c r="AD261">
        <f t="shared" si="32"/>
        <v>338.64880732977571</v>
      </c>
      <c r="AF261">
        <f t="shared" si="26"/>
        <v>49.805089534199993</v>
      </c>
      <c r="AG261">
        <f t="shared" si="27"/>
        <v>8.9338000000000015</v>
      </c>
      <c r="AH261">
        <f t="shared" si="28"/>
        <v>1.1658399999999998</v>
      </c>
      <c r="AI261">
        <f t="shared" si="29"/>
        <v>316.19654091323997</v>
      </c>
      <c r="AJ261">
        <f t="shared" si="30"/>
        <v>13.283442895395051</v>
      </c>
      <c r="AK261">
        <f t="shared" si="31"/>
        <v>-3.6840000000000206E-2</v>
      </c>
    </row>
    <row r="262" spans="1:37" x14ac:dyDescent="0.25">
      <c r="A262" s="3" t="s">
        <v>138</v>
      </c>
      <c r="B262" s="11" t="s">
        <v>34</v>
      </c>
      <c r="C262" s="8" t="s">
        <v>136</v>
      </c>
      <c r="D262" s="11">
        <v>34.471299999999999</v>
      </c>
      <c r="E262">
        <v>5.0538800000000004</v>
      </c>
      <c r="F262">
        <v>2.0645600000000002</v>
      </c>
      <c r="G262">
        <v>65.432299999999998</v>
      </c>
      <c r="H262">
        <v>22.294899999999998</v>
      </c>
      <c r="I262">
        <v>27.148700000000002</v>
      </c>
      <c r="J262">
        <v>37.585700000000003</v>
      </c>
      <c r="K262">
        <v>21.827100000000002</v>
      </c>
      <c r="L262">
        <v>35.459899999999998</v>
      </c>
      <c r="M262">
        <v>46.025599999999997</v>
      </c>
      <c r="N262">
        <v>6.0351400000000002</v>
      </c>
      <c r="O262">
        <v>2.5123799999999998</v>
      </c>
      <c r="P262">
        <v>4.6865500000000004</v>
      </c>
      <c r="Q262">
        <v>7.9651300000000003</v>
      </c>
      <c r="R262">
        <v>1.3624099999999999</v>
      </c>
      <c r="S262">
        <v>66.676599999999993</v>
      </c>
      <c r="T262">
        <v>83.541600000000003</v>
      </c>
      <c r="U262">
        <v>36.881300000000003</v>
      </c>
      <c r="V262">
        <v>0.61909199999999998</v>
      </c>
      <c r="W262">
        <v>1.7455400000000001</v>
      </c>
      <c r="X262">
        <v>284.07900000000001</v>
      </c>
      <c r="Y262">
        <v>1.71608</v>
      </c>
      <c r="Z262">
        <v>2.0118100000000001</v>
      </c>
      <c r="AA262">
        <v>1.8747799999999999</v>
      </c>
      <c r="AB262">
        <v>16.177</v>
      </c>
      <c r="AC262">
        <v>111.349</v>
      </c>
      <c r="AD262">
        <f t="shared" si="32"/>
        <v>294.2818634217673</v>
      </c>
      <c r="AF262">
        <f t="shared" si="26"/>
        <v>37.838198953619994</v>
      </c>
      <c r="AG262">
        <f t="shared" si="27"/>
        <v>6.0496249999999989</v>
      </c>
      <c r="AH262">
        <f t="shared" si="28"/>
        <v>1.3631875</v>
      </c>
      <c r="AI262">
        <f t="shared" si="29"/>
        <v>252.95392225631997</v>
      </c>
      <c r="AJ262">
        <f t="shared" si="30"/>
        <v>11.235102680647429</v>
      </c>
      <c r="AK262">
        <f t="shared" si="31"/>
        <v>0.13703000000000021</v>
      </c>
    </row>
    <row r="263" spans="1:37" x14ac:dyDescent="0.25">
      <c r="A263" s="3" t="s">
        <v>138</v>
      </c>
      <c r="B263" s="11" t="s">
        <v>105</v>
      </c>
      <c r="C263" s="8" t="s">
        <v>134</v>
      </c>
      <c r="D263" s="11">
        <v>31.531500000000001</v>
      </c>
      <c r="E263">
        <v>4.3836399999999998</v>
      </c>
      <c r="F263">
        <v>2.0476899999999998</v>
      </c>
      <c r="G263">
        <v>68.236099999999993</v>
      </c>
      <c r="H263">
        <v>20.537500000000001</v>
      </c>
      <c r="I263">
        <v>27.2608</v>
      </c>
      <c r="J263">
        <v>34.321599999999997</v>
      </c>
      <c r="K263">
        <v>19.9666</v>
      </c>
      <c r="L263">
        <v>31.2056</v>
      </c>
      <c r="M263">
        <v>43.5869</v>
      </c>
      <c r="N263">
        <v>5.89703</v>
      </c>
      <c r="O263">
        <v>2.4552</v>
      </c>
      <c r="P263">
        <v>4.3225600000000002</v>
      </c>
      <c r="Q263">
        <v>6.33887</v>
      </c>
      <c r="R263">
        <v>0.96486400000000005</v>
      </c>
      <c r="S263">
        <v>59.076900000000002</v>
      </c>
      <c r="T263">
        <v>59.4499</v>
      </c>
      <c r="U263">
        <v>36.316400000000002</v>
      </c>
      <c r="V263">
        <v>0.17404700000000001</v>
      </c>
      <c r="W263">
        <v>1.74404</v>
      </c>
      <c r="X263">
        <v>368.75200000000001</v>
      </c>
      <c r="Y263">
        <v>1.2058800000000001</v>
      </c>
      <c r="Z263">
        <v>2.0020199999999999</v>
      </c>
      <c r="AA263">
        <v>2.04277</v>
      </c>
      <c r="AB263">
        <v>16.876000000000001</v>
      </c>
      <c r="AC263">
        <v>85.848299999999995</v>
      </c>
      <c r="AD263">
        <f t="shared" ref="AD263:AD270" si="33">W263*J263*U263/(N263*R263)</f>
        <v>382.05625812464791</v>
      </c>
      <c r="AF263">
        <f t="shared" si="26"/>
        <v>33.825177460799999</v>
      </c>
      <c r="AG263">
        <f t="shared" si="27"/>
        <v>5.9050750000000001</v>
      </c>
      <c r="AH263">
        <f t="shared" si="28"/>
        <v>0.97091749999999999</v>
      </c>
      <c r="AI263">
        <f t="shared" si="29"/>
        <v>190.64126803406998</v>
      </c>
      <c r="AJ263">
        <f t="shared" si="30"/>
        <v>13.906349296999149</v>
      </c>
      <c r="AK263">
        <f t="shared" si="31"/>
        <v>-4.0750000000000064E-2</v>
      </c>
    </row>
    <row r="264" spans="1:37" x14ac:dyDescent="0.25">
      <c r="A264" s="3" t="s">
        <v>138</v>
      </c>
      <c r="B264" s="11" t="s">
        <v>60</v>
      </c>
      <c r="C264" s="8" t="s">
        <v>136</v>
      </c>
      <c r="D264" s="11">
        <v>31.4162</v>
      </c>
      <c r="E264">
        <v>4.4263599999999999</v>
      </c>
      <c r="F264">
        <v>1.94021</v>
      </c>
      <c r="G264">
        <v>69.433099999999996</v>
      </c>
      <c r="H264">
        <v>23.4848</v>
      </c>
      <c r="I264">
        <v>26.935500000000001</v>
      </c>
      <c r="J264">
        <v>28.422799999999999</v>
      </c>
      <c r="K264">
        <v>18.759399999999999</v>
      </c>
      <c r="L264">
        <v>32.092700000000001</v>
      </c>
      <c r="M264">
        <v>43.4681</v>
      </c>
      <c r="N264">
        <v>6.1595199999999997</v>
      </c>
      <c r="O264">
        <v>2.2210999999999999</v>
      </c>
      <c r="P264">
        <v>4.2744099999999996</v>
      </c>
      <c r="Q264">
        <v>6.79948</v>
      </c>
      <c r="R264">
        <v>1.1413500000000001</v>
      </c>
      <c r="S264">
        <v>66.8352</v>
      </c>
      <c r="T264">
        <v>85.852999999999994</v>
      </c>
      <c r="U264">
        <v>37.846800000000002</v>
      </c>
      <c r="V264">
        <v>0.52653899999999998</v>
      </c>
      <c r="W264">
        <v>1.7533000000000001</v>
      </c>
      <c r="X264">
        <v>275.83</v>
      </c>
      <c r="Y264">
        <v>1.77745</v>
      </c>
      <c r="Z264">
        <v>1.8727100000000001</v>
      </c>
      <c r="AA264">
        <v>1.9459900000000001</v>
      </c>
      <c r="AB264">
        <v>18.187999999999999</v>
      </c>
      <c r="AC264">
        <v>112.25700000000001</v>
      </c>
      <c r="AD264">
        <f t="shared" si="33"/>
        <v>268.27891683823725</v>
      </c>
      <c r="AF264">
        <f t="shared" si="26"/>
        <v>28.749887304599998</v>
      </c>
      <c r="AG264">
        <f t="shared" si="27"/>
        <v>6.1771750000000001</v>
      </c>
      <c r="AH264">
        <f t="shared" si="28"/>
        <v>1.144595</v>
      </c>
      <c r="AI264">
        <f t="shared" si="29"/>
        <v>203.93672884571995</v>
      </c>
      <c r="AJ264">
        <f t="shared" si="30"/>
        <v>10.745847406031812</v>
      </c>
      <c r="AK264">
        <f t="shared" si="31"/>
        <v>-7.3280000000000012E-2</v>
      </c>
    </row>
    <row r="265" spans="1:37" x14ac:dyDescent="0.25">
      <c r="A265" s="3" t="s">
        <v>138</v>
      </c>
      <c r="B265" s="11" t="s">
        <v>98</v>
      </c>
      <c r="C265" s="8" t="s">
        <v>134</v>
      </c>
      <c r="D265" s="11">
        <v>31.888000000000002</v>
      </c>
      <c r="E265">
        <v>4.1745900000000002</v>
      </c>
      <c r="F265">
        <v>1.58786</v>
      </c>
      <c r="G265">
        <v>64.239500000000007</v>
      </c>
      <c r="H265">
        <v>17.616</v>
      </c>
      <c r="I265">
        <v>31.232600000000001</v>
      </c>
      <c r="J265">
        <v>25.304300000000001</v>
      </c>
      <c r="K265">
        <v>16.244299999999999</v>
      </c>
      <c r="L265">
        <v>30.571999999999999</v>
      </c>
      <c r="M265">
        <v>48.575299999999999</v>
      </c>
      <c r="N265">
        <v>8.1163299999999996</v>
      </c>
      <c r="O265">
        <v>2.1277599999999999</v>
      </c>
      <c r="P265">
        <v>4.1894</v>
      </c>
      <c r="Q265">
        <v>6.2249800000000004</v>
      </c>
      <c r="R265">
        <v>1.0357700000000001</v>
      </c>
      <c r="S265">
        <v>79.381299999999996</v>
      </c>
      <c r="T265">
        <v>83.875600000000006</v>
      </c>
      <c r="U265">
        <v>40.425600000000003</v>
      </c>
      <c r="V265">
        <v>0.45755000000000001</v>
      </c>
      <c r="W265">
        <v>1.74075</v>
      </c>
      <c r="X265">
        <v>235.947</v>
      </c>
      <c r="Y265">
        <v>1.3066199999999999</v>
      </c>
      <c r="Z265">
        <v>1.62921</v>
      </c>
      <c r="AA265">
        <v>1.1621999999999999</v>
      </c>
      <c r="AB265">
        <v>15.920299999999999</v>
      </c>
      <c r="AC265">
        <v>115.01600000000001</v>
      </c>
      <c r="AD265">
        <f t="shared" si="33"/>
        <v>211.81864304644819</v>
      </c>
      <c r="AF265">
        <f t="shared" si="26"/>
        <v>23.849140519919995</v>
      </c>
      <c r="AG265">
        <f t="shared" si="27"/>
        <v>8.0827500000000008</v>
      </c>
      <c r="AH265">
        <f t="shared" si="28"/>
        <v>1.024305</v>
      </c>
      <c r="AI265">
        <f t="shared" si="29"/>
        <v>208.64238698585999</v>
      </c>
      <c r="AJ265">
        <f t="shared" si="30"/>
        <v>9.7125778006459527</v>
      </c>
      <c r="AK265">
        <f t="shared" si="31"/>
        <v>0.46701000000000015</v>
      </c>
    </row>
    <row r="266" spans="1:37" x14ac:dyDescent="0.25">
      <c r="A266" s="3" t="s">
        <v>138</v>
      </c>
      <c r="B266" s="11" t="s">
        <v>92</v>
      </c>
      <c r="C266" s="8" t="s">
        <v>134</v>
      </c>
      <c r="D266" s="11">
        <v>29.5533</v>
      </c>
      <c r="E266">
        <v>4.0945799999999997</v>
      </c>
      <c r="F266">
        <v>1.56277</v>
      </c>
      <c r="G266">
        <v>75.902600000000007</v>
      </c>
      <c r="H266">
        <v>20.278700000000001</v>
      </c>
      <c r="I266">
        <v>26.676200000000001</v>
      </c>
      <c r="J266">
        <v>20.420300000000001</v>
      </c>
      <c r="K266">
        <v>15.699299999999999</v>
      </c>
      <c r="L266">
        <v>29.5871</v>
      </c>
      <c r="M266">
        <v>43.577399999999997</v>
      </c>
      <c r="N266">
        <v>6.9648399999999997</v>
      </c>
      <c r="O266">
        <v>1.8601399999999999</v>
      </c>
      <c r="P266">
        <v>3.9520599999999999</v>
      </c>
      <c r="Q266">
        <v>6.4996799999999997</v>
      </c>
      <c r="R266">
        <v>1.1558299999999999</v>
      </c>
      <c r="S266">
        <v>59.711300000000001</v>
      </c>
      <c r="T266">
        <v>68.638400000000004</v>
      </c>
      <c r="U266">
        <v>37.8626</v>
      </c>
      <c r="V266">
        <v>0.61313899999999999</v>
      </c>
      <c r="W266">
        <v>1.7406999999999999</v>
      </c>
      <c r="X266">
        <v>167.41900000000001</v>
      </c>
      <c r="Y266">
        <v>1.2619</v>
      </c>
      <c r="Z266">
        <v>1.4845900000000001</v>
      </c>
      <c r="AA266">
        <v>1.55396</v>
      </c>
      <c r="AB266">
        <v>17.190100000000001</v>
      </c>
      <c r="AC266">
        <v>94.217799999999997</v>
      </c>
      <c r="AD266">
        <f t="shared" si="33"/>
        <v>167.18271517924322</v>
      </c>
      <c r="AF266">
        <f t="shared" si="26"/>
        <v>20.149998172379998</v>
      </c>
      <c r="AG266">
        <f t="shared" si="27"/>
        <v>6.9695249999999991</v>
      </c>
      <c r="AH266">
        <f t="shared" si="28"/>
        <v>1.1598850000000001</v>
      </c>
      <c r="AI266">
        <f t="shared" si="29"/>
        <v>195.43501711007997</v>
      </c>
      <c r="AJ266">
        <f t="shared" si="30"/>
        <v>7.6899215708027553</v>
      </c>
      <c r="AK266">
        <f t="shared" si="31"/>
        <v>-6.9369999999999932E-2</v>
      </c>
    </row>
    <row r="267" spans="1:37" x14ac:dyDescent="0.25">
      <c r="A267" s="3" t="s">
        <v>138</v>
      </c>
      <c r="B267" s="11" t="s">
        <v>73</v>
      </c>
      <c r="C267" s="8" t="s">
        <v>134</v>
      </c>
      <c r="D267" s="11">
        <v>38.132800000000003</v>
      </c>
      <c r="E267">
        <v>5.1497599999999997</v>
      </c>
      <c r="F267">
        <v>1.5076000000000001</v>
      </c>
      <c r="G267">
        <v>71.497600000000006</v>
      </c>
      <c r="H267">
        <v>20.1662</v>
      </c>
      <c r="I267">
        <v>26.1936</v>
      </c>
      <c r="J267">
        <v>34.9833</v>
      </c>
      <c r="K267">
        <v>21.7531</v>
      </c>
      <c r="L267">
        <v>39.113799999999998</v>
      </c>
      <c r="M267">
        <v>52.956899999999997</v>
      </c>
      <c r="N267">
        <v>7.7507599999999996</v>
      </c>
      <c r="O267">
        <v>2.3296100000000002</v>
      </c>
      <c r="P267">
        <v>5.6706200000000004</v>
      </c>
      <c r="Q267">
        <v>7.4272600000000004</v>
      </c>
      <c r="R267">
        <v>1.2700400000000001</v>
      </c>
      <c r="S267">
        <v>101.1</v>
      </c>
      <c r="T267">
        <v>99.790700000000001</v>
      </c>
      <c r="U267">
        <v>39.988900000000001</v>
      </c>
      <c r="V267">
        <v>8.0226599999999995E-2</v>
      </c>
      <c r="W267">
        <v>1.7558100000000001</v>
      </c>
      <c r="X267">
        <v>250.047</v>
      </c>
      <c r="Y267">
        <v>0.69775100000000001</v>
      </c>
      <c r="Z267">
        <v>1.3546199999999999</v>
      </c>
      <c r="AA267">
        <v>1.5992200000000001</v>
      </c>
      <c r="AB267">
        <v>16.764399999999998</v>
      </c>
      <c r="AC267">
        <v>125.72</v>
      </c>
      <c r="AD267">
        <f t="shared" si="33"/>
        <v>249.5261477145379</v>
      </c>
      <c r="AF267">
        <f t="shared" si="26"/>
        <v>34.966605110789999</v>
      </c>
      <c r="AG267">
        <f t="shared" si="27"/>
        <v>7.8009499999999994</v>
      </c>
      <c r="AH267">
        <f t="shared" si="28"/>
        <v>1.2744124999999999</v>
      </c>
      <c r="AI267">
        <f t="shared" si="29"/>
        <v>271.39401891486</v>
      </c>
      <c r="AJ267">
        <f t="shared" si="30"/>
        <v>10.389881319611799</v>
      </c>
      <c r="AK267">
        <f t="shared" si="31"/>
        <v>-0.24460000000000015</v>
      </c>
    </row>
    <row r="268" spans="1:37" x14ac:dyDescent="0.25">
      <c r="A268" s="3" t="s">
        <v>138</v>
      </c>
      <c r="B268" s="11" t="s">
        <v>110</v>
      </c>
      <c r="C268" s="8" t="s">
        <v>134</v>
      </c>
      <c r="D268" s="11">
        <v>34.356099999999998</v>
      </c>
      <c r="E268">
        <v>4.2568700000000002</v>
      </c>
      <c r="F268">
        <v>1.2738100000000001</v>
      </c>
      <c r="G268">
        <v>71.169300000000007</v>
      </c>
      <c r="H268">
        <v>22.604700000000001</v>
      </c>
      <c r="I268">
        <v>24.719899999999999</v>
      </c>
      <c r="J268">
        <v>28.960699999999999</v>
      </c>
      <c r="K268">
        <v>20.189299999999999</v>
      </c>
      <c r="L268">
        <v>34.2774</v>
      </c>
      <c r="M268">
        <v>48.777200000000001</v>
      </c>
      <c r="N268">
        <v>7.1559299999999997</v>
      </c>
      <c r="O268">
        <v>2.1231599999999999</v>
      </c>
      <c r="P268">
        <v>4.1046100000000001</v>
      </c>
      <c r="Q268">
        <v>6.5537099999999997</v>
      </c>
      <c r="R268">
        <v>1.1083099999999999</v>
      </c>
      <c r="S268">
        <v>66.087699999999998</v>
      </c>
      <c r="T268">
        <v>77.704400000000007</v>
      </c>
      <c r="U268">
        <v>37.474299999999999</v>
      </c>
      <c r="V268">
        <v>-3.6195199999999997E-2</v>
      </c>
      <c r="W268">
        <v>1.73231</v>
      </c>
      <c r="X268">
        <v>233.61600000000001</v>
      </c>
      <c r="Y268">
        <v>0.98370899999999994</v>
      </c>
      <c r="Z268">
        <v>1.1564099999999999</v>
      </c>
      <c r="AA268">
        <v>1.0404199999999999</v>
      </c>
      <c r="AB268">
        <v>18.171399999999998</v>
      </c>
      <c r="AC268">
        <v>101.804</v>
      </c>
      <c r="AD268">
        <f t="shared" si="33"/>
        <v>237.05049202552382</v>
      </c>
      <c r="AF268">
        <f t="shared" si="26"/>
        <v>29.576928789719997</v>
      </c>
      <c r="AG268">
        <f t="shared" si="27"/>
        <v>7.1469750000000003</v>
      </c>
      <c r="AH268">
        <f t="shared" si="28"/>
        <v>1.1076375000000001</v>
      </c>
      <c r="AI268">
        <f t="shared" si="29"/>
        <v>220.57342015427997</v>
      </c>
      <c r="AJ268">
        <f t="shared" si="30"/>
        <v>9.8116909494900728</v>
      </c>
      <c r="AK268">
        <f t="shared" si="31"/>
        <v>0.11599000000000004</v>
      </c>
    </row>
    <row r="269" spans="1:37" x14ac:dyDescent="0.25">
      <c r="A269" s="3" t="s">
        <v>138</v>
      </c>
      <c r="B269" s="11" t="s">
        <v>65</v>
      </c>
      <c r="C269" s="8" t="s">
        <v>134</v>
      </c>
      <c r="D269" s="11">
        <v>36.277099999999997</v>
      </c>
      <c r="E269">
        <v>5.3053800000000004</v>
      </c>
      <c r="F269">
        <v>1.0825499999999999</v>
      </c>
      <c r="G269">
        <v>73.292900000000003</v>
      </c>
      <c r="H269">
        <v>17.028600000000001</v>
      </c>
      <c r="I269">
        <v>29.410299999999999</v>
      </c>
      <c r="J269">
        <v>32.449800000000003</v>
      </c>
      <c r="K269">
        <v>20.121700000000001</v>
      </c>
      <c r="L269">
        <v>37.584699999999998</v>
      </c>
      <c r="M269">
        <v>50.977499999999999</v>
      </c>
      <c r="N269">
        <v>7.7047699999999999</v>
      </c>
      <c r="O269">
        <v>2.3396599999999999</v>
      </c>
      <c r="P269">
        <v>5.2176200000000001</v>
      </c>
      <c r="Q269">
        <v>8.2939799999999995</v>
      </c>
      <c r="R269">
        <v>1.47767</v>
      </c>
      <c r="S269">
        <v>90.3947</v>
      </c>
      <c r="T269">
        <v>79.852199999999996</v>
      </c>
      <c r="U269">
        <v>38.020099999999999</v>
      </c>
      <c r="V269">
        <v>-0.25721899999999998</v>
      </c>
      <c r="W269">
        <v>1.74691</v>
      </c>
      <c r="X269">
        <v>202.42099999999999</v>
      </c>
      <c r="Y269">
        <v>0.87051500000000004</v>
      </c>
      <c r="Z269">
        <v>1.00631</v>
      </c>
      <c r="AA269">
        <v>0.90151899999999996</v>
      </c>
      <c r="AB269">
        <v>16.080400000000001</v>
      </c>
      <c r="AC269">
        <v>110.825</v>
      </c>
      <c r="AD269">
        <f t="shared" si="33"/>
        <v>189.30351368606327</v>
      </c>
      <c r="AF269">
        <f t="shared" si="26"/>
        <v>32.483776269179998</v>
      </c>
      <c r="AG269">
        <f t="shared" si="27"/>
        <v>7.7139499999999996</v>
      </c>
      <c r="AH269">
        <f t="shared" si="28"/>
        <v>1.4885799999999998</v>
      </c>
      <c r="AI269">
        <f t="shared" si="29"/>
        <v>291.73639216049997</v>
      </c>
      <c r="AJ269">
        <f t="shared" si="30"/>
        <v>8.312195523940801</v>
      </c>
      <c r="AK269">
        <f t="shared" si="31"/>
        <v>0.10479100000000008</v>
      </c>
    </row>
    <row r="270" spans="1:37" x14ac:dyDescent="0.25">
      <c r="A270" s="3" t="s">
        <v>138</v>
      </c>
      <c r="B270" s="11" t="s">
        <v>83</v>
      </c>
      <c r="C270" s="8" t="s">
        <v>134</v>
      </c>
      <c r="D270" s="11">
        <v>28.2014</v>
      </c>
      <c r="E270">
        <v>4.2660099999999996</v>
      </c>
      <c r="F270">
        <v>1.00145</v>
      </c>
      <c r="G270">
        <v>74.101600000000005</v>
      </c>
      <c r="H270">
        <v>21.316299999999998</v>
      </c>
      <c r="I270">
        <v>28.588799999999999</v>
      </c>
      <c r="J270">
        <v>26.3126</v>
      </c>
      <c r="K270">
        <v>16.269100000000002</v>
      </c>
      <c r="L270">
        <v>28.172000000000001</v>
      </c>
      <c r="M270">
        <v>40.323099999999997</v>
      </c>
      <c r="N270">
        <v>6.0483200000000004</v>
      </c>
      <c r="O270">
        <v>2.2698200000000002</v>
      </c>
      <c r="P270">
        <v>4.1730299999999998</v>
      </c>
      <c r="Q270">
        <v>6.3605900000000002</v>
      </c>
      <c r="R270">
        <v>1.0206900000000001</v>
      </c>
      <c r="S270">
        <v>73.316000000000003</v>
      </c>
      <c r="T270">
        <v>72.142899999999997</v>
      </c>
      <c r="U270">
        <v>38.4557</v>
      </c>
      <c r="V270">
        <v>-0.50962200000000002</v>
      </c>
      <c r="W270">
        <v>1.7503</v>
      </c>
      <c r="X270">
        <v>283.32600000000002</v>
      </c>
      <c r="Y270">
        <v>0.717746</v>
      </c>
      <c r="Z270">
        <v>0.85473200000000005</v>
      </c>
      <c r="AA270">
        <v>0.98260800000000004</v>
      </c>
      <c r="AB270">
        <v>15.9587</v>
      </c>
      <c r="AC270">
        <v>101.57599999999999</v>
      </c>
      <c r="AD270">
        <f t="shared" si="33"/>
        <v>286.8853407783036</v>
      </c>
      <c r="AF270">
        <f t="shared" si="26"/>
        <v>25.480270707780001</v>
      </c>
      <c r="AG270">
        <f t="shared" si="27"/>
        <v>6.0134999999999987</v>
      </c>
      <c r="AH270">
        <f t="shared" si="28"/>
        <v>1.0226925</v>
      </c>
      <c r="AI270">
        <f t="shared" si="29"/>
        <v>176.97030757400998</v>
      </c>
      <c r="AJ270">
        <f t="shared" si="30"/>
        <v>11.755622264798584</v>
      </c>
      <c r="AK270">
        <f t="shared" si="31"/>
        <v>-0.12787599999999999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opLeftCell="E35" workbookViewId="0">
      <selection activeCell="R54" sqref="R54"/>
    </sheetView>
  </sheetViews>
  <sheetFormatPr defaultRowHeight="15" x14ac:dyDescent="0.25"/>
  <cols>
    <col min="1" max="1" width="27.140625" bestFit="1" customWidth="1"/>
    <col min="2" max="2" width="16.28515625" bestFit="1" customWidth="1"/>
    <col min="3" max="4" width="12" bestFit="1" customWidth="1"/>
    <col min="5" max="5" width="12.7109375" bestFit="1" customWidth="1"/>
    <col min="9" max="9" width="27.85546875" customWidth="1"/>
    <col min="10" max="10" width="13" customWidth="1"/>
    <col min="11" max="17" width="10.42578125" style="19" customWidth="1"/>
    <col min="26" max="26" width="26.28515625" customWidth="1"/>
    <col min="27" max="27" width="9.140625" style="20"/>
  </cols>
  <sheetData>
    <row r="1" spans="1:28" x14ac:dyDescent="0.25">
      <c r="K1" s="19">
        <f>AVERAGE(K5:K88)</f>
        <v>0.33938572142857143</v>
      </c>
      <c r="L1" s="19">
        <f t="shared" ref="L1:M1" si="0">AVERAGE(L5:L88)</f>
        <v>0.99015929523809509</v>
      </c>
      <c r="M1" s="19">
        <f t="shared" si="0"/>
        <v>1.1489840614285716</v>
      </c>
      <c r="N1" s="19">
        <f t="shared" ref="N1:P1" si="1">AVERAGE(N5:N88)</f>
        <v>1.163090787702545E-16</v>
      </c>
      <c r="O1" s="19">
        <f t="shared" si="1"/>
        <v>2.2204460492503131E-16</v>
      </c>
      <c r="P1" s="19">
        <f t="shared" si="1"/>
        <v>-1.9032394707859825E-16</v>
      </c>
      <c r="Q1" s="19">
        <f t="shared" ref="Q1" si="2">AVERAGE(Q5:Q88)</f>
        <v>-1.4274296030894871E-16</v>
      </c>
    </row>
    <row r="2" spans="1:28" x14ac:dyDescent="0.25">
      <c r="K2" s="19">
        <f>STDEV(K5:K88)</f>
        <v>0.62800973355209189</v>
      </c>
      <c r="L2" s="19">
        <f t="shared" ref="L2:M2" si="3">STDEV(L5:L88)</f>
        <v>0.64562102327447679</v>
      </c>
      <c r="M2" s="19">
        <f t="shared" si="3"/>
        <v>0.72527703754147799</v>
      </c>
      <c r="N2" s="19">
        <f t="shared" ref="N2:P2" si="4">STDEV(N5:N88)</f>
        <v>1</v>
      </c>
      <c r="O2" s="19">
        <f t="shared" si="4"/>
        <v>0.99999999999999956</v>
      </c>
      <c r="P2" s="19">
        <f t="shared" si="4"/>
        <v>1.0000000000000002</v>
      </c>
      <c r="Q2" s="19">
        <f t="shared" ref="Q2" si="5">STDEV(Q5:Q88)</f>
        <v>0.91921770889973542</v>
      </c>
    </row>
    <row r="3" spans="1:28" x14ac:dyDescent="0.25">
      <c r="A3" s="16" t="s">
        <v>161</v>
      </c>
      <c r="B3" s="16" t="s">
        <v>160</v>
      </c>
      <c r="I3" t="s">
        <v>161</v>
      </c>
      <c r="K3" s="19" t="s">
        <v>160</v>
      </c>
      <c r="Z3" t="s">
        <v>164</v>
      </c>
      <c r="AA3" s="20" t="s">
        <v>163</v>
      </c>
      <c r="AB3" t="s">
        <v>165</v>
      </c>
    </row>
    <row r="4" spans="1:28" x14ac:dyDescent="0.25">
      <c r="A4" s="16" t="s">
        <v>158</v>
      </c>
      <c r="B4" t="s">
        <v>133</v>
      </c>
      <c r="C4" t="s">
        <v>137</v>
      </c>
      <c r="D4" t="s">
        <v>138</v>
      </c>
      <c r="E4" t="s">
        <v>159</v>
      </c>
      <c r="H4" s="19" t="s">
        <v>175</v>
      </c>
      <c r="I4" t="s">
        <v>158</v>
      </c>
      <c r="J4" t="s">
        <v>162</v>
      </c>
      <c r="K4" s="19" t="s">
        <v>133</v>
      </c>
      <c r="L4" s="19" t="s">
        <v>137</v>
      </c>
      <c r="M4" s="19" t="s">
        <v>138</v>
      </c>
      <c r="N4" s="19" t="s">
        <v>171</v>
      </c>
      <c r="O4" s="19" t="s">
        <v>172</v>
      </c>
      <c r="P4" s="19" t="s">
        <v>173</v>
      </c>
      <c r="Q4" s="19" t="s">
        <v>174</v>
      </c>
      <c r="R4" s="19" t="s">
        <v>175</v>
      </c>
      <c r="Z4" t="s">
        <v>83</v>
      </c>
      <c r="AA4" s="20">
        <v>-0.42701966666666663</v>
      </c>
      <c r="AB4" t="s">
        <v>166</v>
      </c>
    </row>
    <row r="5" spans="1:28" x14ac:dyDescent="0.25">
      <c r="A5" s="17" t="s">
        <v>32</v>
      </c>
      <c r="B5" s="18">
        <v>-0.28375699999999998</v>
      </c>
      <c r="C5" s="18">
        <v>1.0214300000000001</v>
      </c>
      <c r="D5" s="18">
        <v>1.10907</v>
      </c>
      <c r="E5" s="18">
        <v>0.61558100000000004</v>
      </c>
      <c r="H5" t="s">
        <v>166</v>
      </c>
      <c r="I5" t="s">
        <v>83</v>
      </c>
      <c r="J5" s="19">
        <f>AVERAGE(K5:M5)</f>
        <v>-0.42701966666666663</v>
      </c>
      <c r="K5" s="19">
        <v>-0.62875800000000004</v>
      </c>
      <c r="L5" s="19">
        <v>-0.142679</v>
      </c>
      <c r="M5" s="19">
        <v>-0.50962200000000002</v>
      </c>
      <c r="N5" s="22">
        <f>(K5-K$1)/K$2</f>
        <v>-1.5416062358661935</v>
      </c>
      <c r="O5" s="22">
        <f>(L5-L$1)/L$2</f>
        <v>-1.7546490191607107</v>
      </c>
      <c r="P5" s="22">
        <f>(M5-M$1)/M$2</f>
        <v>-2.2868586423897606</v>
      </c>
      <c r="Q5" s="19">
        <f>AVERAGE(N5:P5)</f>
        <v>-1.8610379658055549</v>
      </c>
      <c r="R5" t="s">
        <v>166</v>
      </c>
      <c r="Z5" t="s">
        <v>65</v>
      </c>
      <c r="AA5" s="20">
        <v>-0.39472366666666669</v>
      </c>
      <c r="AB5" t="s">
        <v>166</v>
      </c>
    </row>
    <row r="6" spans="1:28" x14ac:dyDescent="0.25">
      <c r="A6" s="17" t="s">
        <v>33</v>
      </c>
      <c r="B6" s="18">
        <v>-0.173872</v>
      </c>
      <c r="C6" s="18">
        <v>-0.118106</v>
      </c>
      <c r="D6" s="18">
        <v>-3.8524000000000002E-4</v>
      </c>
      <c r="E6" s="18">
        <v>-9.7454413333333337E-2</v>
      </c>
      <c r="H6" t="s">
        <v>166</v>
      </c>
      <c r="I6" t="s">
        <v>65</v>
      </c>
      <c r="J6" s="19">
        <f>AVERAGE(K6:M6)</f>
        <v>-0.39472366666666669</v>
      </c>
      <c r="K6" s="19">
        <v>-0.75200800000000001</v>
      </c>
      <c r="L6" s="19">
        <v>-0.17494399999999999</v>
      </c>
      <c r="M6" s="19">
        <v>-0.25721899999999998</v>
      </c>
      <c r="N6" s="22">
        <f>(K6-K$1)/K$2</f>
        <v>-1.7378611558383481</v>
      </c>
      <c r="O6" s="22">
        <f>(L6-L$1)/L$2</f>
        <v>-1.80462415757296</v>
      </c>
      <c r="P6" s="22">
        <f>(M6-M$1)/M$2</f>
        <v>-1.9388495549166647</v>
      </c>
      <c r="Q6" s="19">
        <f>AVERAGE(N6:P6)</f>
        <v>-1.8271116227759909</v>
      </c>
      <c r="R6" t="s">
        <v>166</v>
      </c>
      <c r="Z6" t="s">
        <v>110</v>
      </c>
      <c r="AA6" s="20">
        <v>-0.30275439999999998</v>
      </c>
      <c r="AB6" t="s">
        <v>166</v>
      </c>
    </row>
    <row r="7" spans="1:28" x14ac:dyDescent="0.25">
      <c r="A7" s="17" t="s">
        <v>34</v>
      </c>
      <c r="B7" s="18">
        <v>-0.40190500000000001</v>
      </c>
      <c r="C7" s="18">
        <v>0.97866500000000001</v>
      </c>
      <c r="D7" s="18">
        <v>0.61909199999999998</v>
      </c>
      <c r="E7" s="18">
        <v>0.39861733333333332</v>
      </c>
      <c r="H7" t="s">
        <v>166</v>
      </c>
      <c r="I7" t="s">
        <v>110</v>
      </c>
      <c r="J7" s="19">
        <f>AVERAGE(K7:M7)</f>
        <v>-0.30275439999999998</v>
      </c>
      <c r="K7" s="19">
        <v>-0.65308999999999995</v>
      </c>
      <c r="L7" s="19">
        <v>-0.21897800000000001</v>
      </c>
      <c r="M7" s="19">
        <v>-3.6195199999999997E-2</v>
      </c>
      <c r="N7" s="22">
        <f>(K7-K$1)/K$2</f>
        <v>-1.580350858282116</v>
      </c>
      <c r="O7" s="22">
        <f>(L7-L$1)/L$2</f>
        <v>-1.8728282562819321</v>
      </c>
      <c r="P7" s="22">
        <f>(M7-M$1)/M$2</f>
        <v>-1.6341055901149941</v>
      </c>
      <c r="Q7" s="19">
        <f>AVERAGE(N7:P7)</f>
        <v>-1.6957615682263476</v>
      </c>
      <c r="R7" t="s">
        <v>166</v>
      </c>
      <c r="Z7" t="s">
        <v>81</v>
      </c>
      <c r="AA7" s="20">
        <v>-0.20658033333333334</v>
      </c>
      <c r="AB7" t="s">
        <v>166</v>
      </c>
    </row>
    <row r="8" spans="1:28" x14ac:dyDescent="0.25">
      <c r="A8" s="17" t="s">
        <v>35</v>
      </c>
      <c r="B8" s="18">
        <v>0.21828700000000001</v>
      </c>
      <c r="C8" s="18">
        <v>1.2664500000000001</v>
      </c>
      <c r="D8" s="18">
        <v>1.5785100000000001</v>
      </c>
      <c r="E8" s="18">
        <v>1.0210823333333334</v>
      </c>
      <c r="H8" t="s">
        <v>166</v>
      </c>
      <c r="I8" t="s">
        <v>81</v>
      </c>
      <c r="J8" s="19">
        <f>AVERAGE(K8:M8)</f>
        <v>-0.20658033333333334</v>
      </c>
      <c r="K8" s="19">
        <v>-0.60398399999999997</v>
      </c>
      <c r="L8" s="19">
        <v>-0.30103400000000002</v>
      </c>
      <c r="M8" s="19">
        <v>0.285277</v>
      </c>
      <c r="N8" s="22">
        <f>(K8-K$1)/K$2</f>
        <v>-1.5021578027027844</v>
      </c>
      <c r="O8" s="22">
        <f>(L8-L$1)/L$2</f>
        <v>-1.9999244892760597</v>
      </c>
      <c r="P8" s="22">
        <f>(M8-M$1)/M$2</f>
        <v>-1.190865030494195</v>
      </c>
      <c r="Q8" s="19">
        <f>AVERAGE(N8:P8)</f>
        <v>-1.5643157741576799</v>
      </c>
      <c r="R8" t="s">
        <v>166</v>
      </c>
      <c r="Z8" t="s">
        <v>33</v>
      </c>
      <c r="AA8" s="20">
        <v>-9.7454413333333337E-2</v>
      </c>
    </row>
    <row r="9" spans="1:28" x14ac:dyDescent="0.25">
      <c r="A9" s="17" t="s">
        <v>36</v>
      </c>
      <c r="B9" s="18">
        <v>0.31988899999999998</v>
      </c>
      <c r="C9" s="18">
        <v>1.16835</v>
      </c>
      <c r="D9" s="18">
        <v>1.03684</v>
      </c>
      <c r="E9" s="18">
        <v>0.84169299999999991</v>
      </c>
      <c r="H9" t="s">
        <v>166</v>
      </c>
      <c r="I9" t="s">
        <v>33</v>
      </c>
      <c r="J9" s="19">
        <f>AVERAGE(K9:M9)</f>
        <v>-9.7454413333333337E-2</v>
      </c>
      <c r="K9" s="19">
        <v>-0.173872</v>
      </c>
      <c r="L9" s="19">
        <v>-0.118106</v>
      </c>
      <c r="M9" s="19">
        <v>-3.8524000000000002E-4</v>
      </c>
      <c r="N9" s="22">
        <f>(K9-K$1)/K$2</f>
        <v>-0.81727669812620496</v>
      </c>
      <c r="O9" s="22">
        <f>(L9-L$1)/L$2</f>
        <v>-1.7165879909194524</v>
      </c>
      <c r="P9" s="22">
        <f>(M9-M$1)/M$2</f>
        <v>-1.5847314087381954</v>
      </c>
      <c r="Q9" s="19">
        <f>AVERAGE(N9:P9)</f>
        <v>-1.3728653659279508</v>
      </c>
      <c r="R9" t="s">
        <v>166</v>
      </c>
      <c r="Z9" t="s">
        <v>105</v>
      </c>
      <c r="AA9" s="20">
        <v>-3.4221999999999995E-2</v>
      </c>
    </row>
    <row r="10" spans="1:28" x14ac:dyDescent="0.25">
      <c r="A10" s="17" t="s">
        <v>37</v>
      </c>
      <c r="B10" s="18">
        <v>0.17027999999999999</v>
      </c>
      <c r="C10" s="18">
        <v>1.0275799999999999</v>
      </c>
      <c r="D10" s="18">
        <v>1.39073</v>
      </c>
      <c r="E10" s="18">
        <v>0.86286333333333332</v>
      </c>
      <c r="H10" t="s">
        <v>166</v>
      </c>
      <c r="I10" t="s">
        <v>105</v>
      </c>
      <c r="J10" s="19">
        <f>AVERAGE(K10:M10)</f>
        <v>-3.4221999999999995E-2</v>
      </c>
      <c r="K10" s="19">
        <v>-0.644312</v>
      </c>
      <c r="L10" s="19">
        <v>0.36759900000000001</v>
      </c>
      <c r="M10" s="19">
        <v>0.17404700000000001</v>
      </c>
      <c r="N10" s="22">
        <f>(K10-K$1)/K$2</f>
        <v>-1.5663733679168781</v>
      </c>
      <c r="O10" s="22">
        <f>(L10-L$1)/L$2</f>
        <v>-0.96428132417463464</v>
      </c>
      <c r="P10" s="22">
        <f>(M10-M$1)/M$2</f>
        <v>-1.3442271173142106</v>
      </c>
      <c r="Q10" s="19">
        <f>AVERAGE(N10:P10)</f>
        <v>-1.2916272698019078</v>
      </c>
      <c r="R10" t="s">
        <v>166</v>
      </c>
      <c r="Z10" t="s">
        <v>72</v>
      </c>
      <c r="AA10" s="20">
        <v>2.5213000000000003E-2</v>
      </c>
    </row>
    <row r="11" spans="1:28" x14ac:dyDescent="0.25">
      <c r="A11" s="17" t="s">
        <v>38</v>
      </c>
      <c r="B11" s="18">
        <v>-0.229411</v>
      </c>
      <c r="C11" s="18">
        <v>0.66694699999999996</v>
      </c>
      <c r="D11" s="18">
        <v>0.65859100000000004</v>
      </c>
      <c r="E11" s="18">
        <v>0.36537566666666671</v>
      </c>
      <c r="H11" t="s">
        <v>166</v>
      </c>
      <c r="I11" t="s">
        <v>72</v>
      </c>
      <c r="J11" s="19">
        <f>AVERAGE(K11:M11)</f>
        <v>2.5213000000000003E-2</v>
      </c>
      <c r="K11" s="19">
        <v>-0.528331</v>
      </c>
      <c r="L11" s="19">
        <v>0.30543100000000001</v>
      </c>
      <c r="M11" s="19">
        <v>0.298539</v>
      </c>
      <c r="N11" s="22">
        <f>(K11-K$1)/K$2</f>
        <v>-1.3816931093100588</v>
      </c>
      <c r="O11" s="22">
        <f>(L11-L$1)/L$2</f>
        <v>-1.0605731079903085</v>
      </c>
      <c r="P11" s="22">
        <f>(M11-M$1)/M$2</f>
        <v>-1.1725796039419425</v>
      </c>
      <c r="Q11" s="19">
        <f>AVERAGE(N11:P11)</f>
        <v>-1.2049486070807698</v>
      </c>
      <c r="R11" t="s">
        <v>166</v>
      </c>
      <c r="Z11" t="s">
        <v>101</v>
      </c>
      <c r="AA11" s="20">
        <v>7.4247666666666656E-2</v>
      </c>
    </row>
    <row r="12" spans="1:28" x14ac:dyDescent="0.25">
      <c r="A12" s="17" t="s">
        <v>39</v>
      </c>
      <c r="B12" s="18">
        <v>-0.39100600000000002</v>
      </c>
      <c r="C12" s="18">
        <v>0.49426500000000001</v>
      </c>
      <c r="D12" s="18">
        <v>0.55118500000000004</v>
      </c>
      <c r="E12" s="18">
        <v>0.21814800000000001</v>
      </c>
      <c r="H12" t="s">
        <v>166</v>
      </c>
      <c r="I12" t="s">
        <v>101</v>
      </c>
      <c r="J12" s="19">
        <f>AVERAGE(K12:M12)</f>
        <v>7.4247666666666656E-2</v>
      </c>
      <c r="K12" s="19">
        <v>-0.48658499999999999</v>
      </c>
      <c r="L12" s="19">
        <v>0.33021299999999998</v>
      </c>
      <c r="M12" s="19">
        <v>0.37911499999999998</v>
      </c>
      <c r="N12" s="22">
        <f>(K12-K$1)/K$2</f>
        <v>-1.3152196173087805</v>
      </c>
      <c r="O12" s="22">
        <f>(L12-L$1)/L$2</f>
        <v>-1.0221883604269313</v>
      </c>
      <c r="P12" s="22">
        <f>(M12-M$1)/M$2</f>
        <v>-1.0614827460114418</v>
      </c>
      <c r="Q12" s="19">
        <f>AVERAGE(N12:P12)</f>
        <v>-1.1329635745823845</v>
      </c>
      <c r="R12" t="s">
        <v>166</v>
      </c>
      <c r="Z12" t="s">
        <v>73</v>
      </c>
      <c r="AA12" s="20">
        <v>7.6334533333333329E-2</v>
      </c>
    </row>
    <row r="13" spans="1:28" x14ac:dyDescent="0.25">
      <c r="A13" s="17" t="s">
        <v>40</v>
      </c>
      <c r="B13" s="18">
        <v>-0.24459</v>
      </c>
      <c r="C13" s="18">
        <v>0.22358500000000001</v>
      </c>
      <c r="D13" s="18">
        <v>0.71072800000000003</v>
      </c>
      <c r="E13" s="18">
        <v>0.2299076666666667</v>
      </c>
      <c r="H13" t="s">
        <v>166</v>
      </c>
      <c r="I13" t="s">
        <v>73</v>
      </c>
      <c r="J13" s="19">
        <f>AVERAGE(K13:M13)</f>
        <v>7.6334533333333329E-2</v>
      </c>
      <c r="K13" s="19">
        <v>-0.24711</v>
      </c>
      <c r="L13" s="19">
        <v>0.39588699999999999</v>
      </c>
      <c r="M13" s="19">
        <v>8.0226599999999995E-2</v>
      </c>
      <c r="N13" s="22">
        <f>(K13-K$1)/K$2</f>
        <v>-0.93389590971988179</v>
      </c>
      <c r="O13" s="22">
        <f>(L13-L$1)/L$2</f>
        <v>-0.92046614626030931</v>
      </c>
      <c r="P13" s="22">
        <f>(M13-M$1)/M$2</f>
        <v>-1.4735851352076621</v>
      </c>
      <c r="Q13" s="19">
        <f>AVERAGE(N13:P13)</f>
        <v>-1.1093157303959511</v>
      </c>
      <c r="R13" t="s">
        <v>166</v>
      </c>
      <c r="Z13" t="s">
        <v>80</v>
      </c>
      <c r="AA13" s="20">
        <v>0.11573166666666664</v>
      </c>
    </row>
    <row r="14" spans="1:28" x14ac:dyDescent="0.25">
      <c r="A14" s="17" t="s">
        <v>41</v>
      </c>
      <c r="B14" s="18">
        <v>0.88551500000000005</v>
      </c>
      <c r="C14" s="18">
        <v>1.7136800000000001</v>
      </c>
      <c r="D14" s="18">
        <v>0.81723800000000002</v>
      </c>
      <c r="E14" s="18">
        <v>1.138811</v>
      </c>
      <c r="I14" t="s">
        <v>80</v>
      </c>
      <c r="J14" s="19">
        <f>AVERAGE(K14:M14)</f>
        <v>0.11573166666666664</v>
      </c>
      <c r="K14" s="19">
        <v>-0.28121699999999999</v>
      </c>
      <c r="L14" s="19">
        <v>-0.13050100000000001</v>
      </c>
      <c r="M14" s="19">
        <v>0.75891299999999995</v>
      </c>
      <c r="N14" s="22">
        <f>(K14-K$1)/K$2</f>
        <v>-0.98820557751290639</v>
      </c>
      <c r="O14" s="22">
        <f>(L14-L$1)/L$2</f>
        <v>-1.7357865602862532</v>
      </c>
      <c r="P14" s="24">
        <f>(M14-M$1)/M$2</f>
        <v>-0.53782353671477401</v>
      </c>
      <c r="Q14" s="19">
        <f>AVERAGE(N14:P14)</f>
        <v>-1.0872718915046444</v>
      </c>
      <c r="Z14" t="s">
        <v>98</v>
      </c>
      <c r="AA14" s="20">
        <v>0.15563643333333335</v>
      </c>
    </row>
    <row r="15" spans="1:28" x14ac:dyDescent="0.25">
      <c r="A15" s="17" t="s">
        <v>43</v>
      </c>
      <c r="B15" s="18">
        <v>8.0813200000000002E-2</v>
      </c>
      <c r="C15" s="18">
        <v>1.05464</v>
      </c>
      <c r="D15" s="18">
        <v>1.1710400000000001</v>
      </c>
      <c r="E15" s="18">
        <v>0.76883106666666678</v>
      </c>
      <c r="I15" t="s">
        <v>98</v>
      </c>
      <c r="J15" s="19">
        <f>AVERAGE(K15:M15)</f>
        <v>0.15563643333333335</v>
      </c>
      <c r="K15" s="19">
        <v>-8.0782499999999993E-2</v>
      </c>
      <c r="L15" s="19">
        <v>9.0141799999999994E-2</v>
      </c>
      <c r="M15" s="19">
        <v>0.45755000000000001</v>
      </c>
      <c r="N15" s="24">
        <f>(K15-K$1)/K$2</f>
        <v>-0.66904730767794618</v>
      </c>
      <c r="O15" s="22">
        <f>(L15-L$1)/L$2</f>
        <v>-1.3940337485811163</v>
      </c>
      <c r="P15" s="22">
        <f>(M15-M$1)/M$2</f>
        <v>-0.95333786351815808</v>
      </c>
      <c r="Q15" s="19">
        <f>AVERAGE(N15:P15)</f>
        <v>-1.0054729732590737</v>
      </c>
      <c r="Z15" t="s">
        <v>96</v>
      </c>
      <c r="AA15" s="20">
        <v>0.21001433333333333</v>
      </c>
    </row>
    <row r="16" spans="1:28" x14ac:dyDescent="0.25">
      <c r="A16" s="17" t="s">
        <v>44</v>
      </c>
      <c r="B16" s="18">
        <v>0.200547</v>
      </c>
      <c r="C16" s="18">
        <v>1.3047599999999999</v>
      </c>
      <c r="D16" s="18">
        <v>1.32494</v>
      </c>
      <c r="E16" s="18">
        <v>0.94341566666666665</v>
      </c>
      <c r="H16" t="s">
        <v>166</v>
      </c>
      <c r="I16" t="s">
        <v>96</v>
      </c>
      <c r="J16" s="19">
        <f>AVERAGE(K16:M16)</f>
        <v>0.21001433333333333</v>
      </c>
      <c r="K16" s="19">
        <v>-0.21188599999999999</v>
      </c>
      <c r="L16" s="19">
        <v>0.26328200000000002</v>
      </c>
      <c r="M16" s="19">
        <v>0.57864700000000002</v>
      </c>
      <c r="N16" s="22">
        <f>(K16-K$1)/K$2</f>
        <v>-0.87780760707404659</v>
      </c>
      <c r="O16" s="22">
        <f>(L16-L$1)/L$2</f>
        <v>-1.1258575372150998</v>
      </c>
      <c r="P16" s="22">
        <f>(M16-M$1)/M$2</f>
        <v>-0.78637132007085564</v>
      </c>
      <c r="Q16" s="19">
        <f>AVERAGE(N16:P16)</f>
        <v>-0.93001215478666743</v>
      </c>
      <c r="R16" t="s">
        <v>166</v>
      </c>
      <c r="Z16" t="s">
        <v>39</v>
      </c>
      <c r="AA16" s="20">
        <v>0.21814800000000001</v>
      </c>
    </row>
    <row r="17" spans="1:27" x14ac:dyDescent="0.25">
      <c r="A17" s="17" t="s">
        <v>45</v>
      </c>
      <c r="B17" s="18">
        <v>1.4307200000000001E-2</v>
      </c>
      <c r="C17" s="18">
        <v>0.45076100000000002</v>
      </c>
      <c r="D17" s="18">
        <v>1.0201499999999999</v>
      </c>
      <c r="E17" s="18">
        <v>0.49507273333333329</v>
      </c>
      <c r="H17" t="s">
        <v>166</v>
      </c>
      <c r="I17" t="s">
        <v>39</v>
      </c>
      <c r="J17" s="19">
        <f>AVERAGE(K17:M17)</f>
        <v>0.21814800000000001</v>
      </c>
      <c r="K17" s="19">
        <v>-0.39100600000000002</v>
      </c>
      <c r="L17" s="19">
        <v>0.49426500000000001</v>
      </c>
      <c r="M17" s="19">
        <v>0.55118500000000004</v>
      </c>
      <c r="N17" s="22">
        <f>(K17-K$1)/K$2</f>
        <v>-1.1630261163268854</v>
      </c>
      <c r="O17" s="22">
        <f>(L17-L$1)/L$2</f>
        <v>-0.76808882821536084</v>
      </c>
      <c r="P17" s="22">
        <f>(M17-M$1)/M$2</f>
        <v>-0.82423547208246462</v>
      </c>
      <c r="Q17" s="19">
        <f>AVERAGE(N17:P17)</f>
        <v>-0.91845013887490357</v>
      </c>
      <c r="R17" t="s">
        <v>166</v>
      </c>
      <c r="Z17" t="s">
        <v>40</v>
      </c>
      <c r="AA17" s="20">
        <v>0.2299076666666667</v>
      </c>
    </row>
    <row r="18" spans="1:27" x14ac:dyDescent="0.25">
      <c r="A18" s="17" t="s">
        <v>48</v>
      </c>
      <c r="B18" s="18">
        <v>0.104189</v>
      </c>
      <c r="C18" s="18">
        <v>0.80514799999999997</v>
      </c>
      <c r="D18" s="18">
        <v>1.6081300000000001</v>
      </c>
      <c r="E18" s="18">
        <v>0.83915566666666663</v>
      </c>
      <c r="I18" t="s">
        <v>40</v>
      </c>
      <c r="J18" s="19">
        <f>AVERAGE(K18:M18)</f>
        <v>0.2299076666666667</v>
      </c>
      <c r="K18" s="19">
        <v>-0.24459</v>
      </c>
      <c r="L18" s="19">
        <v>0.22358500000000001</v>
      </c>
      <c r="M18" s="19">
        <v>0.71072800000000003</v>
      </c>
      <c r="N18" s="22">
        <f>(K18-K$1)/K$2</f>
        <v>-0.92988323306000498</v>
      </c>
      <c r="O18" s="22">
        <f>(L18-L$1)/L$2</f>
        <v>-1.1873440727660391</v>
      </c>
      <c r="P18" s="24">
        <f>(M18-M$1)/M$2</f>
        <v>-0.60426021884569592</v>
      </c>
      <c r="Q18" s="19">
        <f>AVERAGE(N18:P18)</f>
        <v>-0.90716250822391331</v>
      </c>
      <c r="Z18" t="s">
        <v>59</v>
      </c>
      <c r="AA18" s="20">
        <v>0.23502900000000002</v>
      </c>
    </row>
    <row r="19" spans="1:27" x14ac:dyDescent="0.25">
      <c r="A19" s="17" t="s">
        <v>49</v>
      </c>
      <c r="B19" s="18">
        <v>1.1023099999999999</v>
      </c>
      <c r="C19" s="18">
        <v>1.609</v>
      </c>
      <c r="D19" s="18">
        <v>1.9819599999999999</v>
      </c>
      <c r="E19" s="18">
        <v>1.5644233333333333</v>
      </c>
      <c r="H19" t="s">
        <v>166</v>
      </c>
      <c r="I19" t="s">
        <v>59</v>
      </c>
      <c r="J19" s="19">
        <f>AVERAGE(K19:M19)</f>
        <v>0.23502900000000002</v>
      </c>
      <c r="K19" s="19">
        <v>-0.20132900000000001</v>
      </c>
      <c r="L19" s="19">
        <v>0.30699399999999999</v>
      </c>
      <c r="M19" s="19">
        <v>0.59942200000000001</v>
      </c>
      <c r="N19" s="22">
        <f>(K19-K$1)/K$2</f>
        <v>-0.86099735806677669</v>
      </c>
      <c r="O19" s="22">
        <f>(L19-L$1)/L$2</f>
        <v>-1.0581521831076695</v>
      </c>
      <c r="P19" s="22">
        <f>(M19-M$1)/M$2</f>
        <v>-0.75772709321042386</v>
      </c>
      <c r="Q19" s="19">
        <f>AVERAGE(N19:P19)</f>
        <v>-0.8922922114616233</v>
      </c>
      <c r="R19" t="s">
        <v>166</v>
      </c>
      <c r="Z19" t="s">
        <v>71</v>
      </c>
      <c r="AA19" s="20">
        <v>0.27471866666666672</v>
      </c>
    </row>
    <row r="20" spans="1:27" x14ac:dyDescent="0.25">
      <c r="A20" s="17" t="s">
        <v>50</v>
      </c>
      <c r="B20" s="18">
        <v>1.2598100000000001</v>
      </c>
      <c r="C20" s="18">
        <v>1.9991099999999999</v>
      </c>
      <c r="D20" s="18">
        <v>2.6442199999999998</v>
      </c>
      <c r="E20" s="18">
        <v>1.9677133333333332</v>
      </c>
      <c r="I20" t="s">
        <v>71</v>
      </c>
      <c r="J20" s="19">
        <f>AVERAGE(K20:M20)</f>
        <v>0.27471866666666672</v>
      </c>
      <c r="K20" s="19">
        <v>-0.33488400000000001</v>
      </c>
      <c r="L20" s="19">
        <v>0.28709600000000002</v>
      </c>
      <c r="M20" s="19">
        <v>0.87194400000000005</v>
      </c>
      <c r="N20" s="22">
        <f>(K20-K$1)/K$2</f>
        <v>-1.0736612593802137</v>
      </c>
      <c r="O20" s="22">
        <f>(L20-L$1)/L$2</f>
        <v>-1.0889721212489041</v>
      </c>
      <c r="P20" s="24">
        <f>(M20-M$1)/M$2</f>
        <v>-0.38197826084177916</v>
      </c>
      <c r="Q20" s="19">
        <f>AVERAGE(N20:P20)</f>
        <v>-0.84820388049029904</v>
      </c>
      <c r="Z20" t="s">
        <v>79</v>
      </c>
      <c r="AA20" s="20">
        <v>0.2868486666666667</v>
      </c>
    </row>
    <row r="21" spans="1:27" x14ac:dyDescent="0.25">
      <c r="A21" s="17" t="s">
        <v>51</v>
      </c>
      <c r="B21" s="18">
        <v>-0.14004800000000001</v>
      </c>
      <c r="C21" s="18">
        <v>0.65627100000000005</v>
      </c>
      <c r="D21" s="18">
        <v>1.05636</v>
      </c>
      <c r="E21" s="18">
        <v>0.52419433333333332</v>
      </c>
      <c r="I21" t="s">
        <v>79</v>
      </c>
      <c r="J21" s="19">
        <f>AVERAGE(K21:M21)</f>
        <v>0.2868486666666667</v>
      </c>
      <c r="K21" s="19">
        <v>-0.34206199999999998</v>
      </c>
      <c r="L21" s="19">
        <v>0.85850099999999996</v>
      </c>
      <c r="M21" s="19">
        <v>0.344107</v>
      </c>
      <c r="N21" s="22">
        <f>(K21-K$1)/K$2</f>
        <v>-1.0850910185328315</v>
      </c>
      <c r="O21" s="24">
        <f>(L21-L$1)/L$2</f>
        <v>-0.20392504347263557</v>
      </c>
      <c r="P21" s="22">
        <f>(M21-M$1)/M$2</f>
        <v>-1.109751198186171</v>
      </c>
      <c r="Q21" s="19">
        <f>AVERAGE(N21:P21)</f>
        <v>-0.79958908673054607</v>
      </c>
      <c r="Z21" t="s">
        <v>107</v>
      </c>
      <c r="AA21" s="20">
        <v>0.29667433333333332</v>
      </c>
    </row>
    <row r="22" spans="1:27" x14ac:dyDescent="0.25">
      <c r="A22" s="17" t="s">
        <v>53</v>
      </c>
      <c r="B22" s="18">
        <v>1.4668600000000001</v>
      </c>
      <c r="C22" s="18">
        <v>1.4412199999999999</v>
      </c>
      <c r="D22" s="18">
        <v>1.82799</v>
      </c>
      <c r="E22" s="18">
        <v>1.5786899999999999</v>
      </c>
      <c r="I22" t="s">
        <v>107</v>
      </c>
      <c r="J22" s="19">
        <f>AVERAGE(K22:M22)</f>
        <v>0.29667433333333332</v>
      </c>
      <c r="K22" s="19">
        <v>0.27535799999999999</v>
      </c>
      <c r="L22" s="19">
        <v>0.14078099999999999</v>
      </c>
      <c r="M22" s="19">
        <v>0.47388400000000003</v>
      </c>
      <c r="N22" s="19">
        <f>(K22-K$1)/K$2</f>
        <v>-0.10195339022282923</v>
      </c>
      <c r="O22" s="22">
        <f>(L22-L$1)/L$2</f>
        <v>-1.3155988801761707</v>
      </c>
      <c r="P22" s="22">
        <f>(M22-M$1)/M$2</f>
        <v>-0.93081681410596595</v>
      </c>
      <c r="Q22" s="19">
        <f>AVERAGE(N22:P22)</f>
        <v>-0.7827896948349885</v>
      </c>
      <c r="Z22" t="s">
        <v>106</v>
      </c>
      <c r="AA22" s="20">
        <v>0.33133666666666667</v>
      </c>
    </row>
    <row r="23" spans="1:27" x14ac:dyDescent="0.25">
      <c r="A23" s="17" t="s">
        <v>54</v>
      </c>
      <c r="B23" s="18">
        <v>1.1694599999999999</v>
      </c>
      <c r="C23" s="18">
        <v>1.9390099999999999</v>
      </c>
      <c r="D23" s="18">
        <v>2.1784400000000002</v>
      </c>
      <c r="E23" s="18">
        <v>1.7623033333333333</v>
      </c>
      <c r="I23" t="s">
        <v>106</v>
      </c>
      <c r="J23" s="19">
        <f>AVERAGE(K23:M23)</f>
        <v>0.33133666666666667</v>
      </c>
      <c r="K23" s="19">
        <v>0.11203</v>
      </c>
      <c r="L23" s="19">
        <v>0.59305099999999999</v>
      </c>
      <c r="M23" s="19">
        <v>0.28892899999999999</v>
      </c>
      <c r="N23" s="24">
        <f>(K23-K$1)/K$2</f>
        <v>-0.36202579240710575</v>
      </c>
      <c r="O23" s="24">
        <f>(L23-L$1)/L$2</f>
        <v>-0.61507956048895585</v>
      </c>
      <c r="P23" s="22">
        <f>(M23-M$1)/M$2</f>
        <v>-1.1858297132140845</v>
      </c>
      <c r="Q23" s="19">
        <f>AVERAGE(N23:P23)</f>
        <v>-0.72097835537004862</v>
      </c>
      <c r="Z23" t="s">
        <v>78</v>
      </c>
      <c r="AA23" s="20">
        <v>0.34384729999999997</v>
      </c>
    </row>
    <row r="24" spans="1:27" x14ac:dyDescent="0.25">
      <c r="A24" s="17" t="s">
        <v>56</v>
      </c>
      <c r="B24" s="18">
        <v>1.0385500000000001</v>
      </c>
      <c r="C24" s="18">
        <v>1.98264</v>
      </c>
      <c r="D24" s="18">
        <v>2.1270199999999999</v>
      </c>
      <c r="E24" s="18">
        <v>1.71607</v>
      </c>
      <c r="I24" t="s">
        <v>78</v>
      </c>
      <c r="J24" s="19">
        <f>AVERAGE(K24:M24)</f>
        <v>0.34384729999999997</v>
      </c>
      <c r="K24" s="19">
        <v>-1.5092100000000001E-2</v>
      </c>
      <c r="L24" s="19">
        <v>0.67689999999999995</v>
      </c>
      <c r="M24" s="19">
        <v>0.36973400000000001</v>
      </c>
      <c r="N24" s="24">
        <f>(K24-K$1)/K$2</f>
        <v>-0.5644463811470023</v>
      </c>
      <c r="O24" s="24">
        <f>(L24-L$1)/L$2</f>
        <v>-0.48520615646823095</v>
      </c>
      <c r="P24" s="22">
        <f>(M24-M$1)/M$2</f>
        <v>-1.0744171138659644</v>
      </c>
      <c r="Q24" s="19">
        <f>AVERAGE(N24:P24)</f>
        <v>-0.70802321716039918</v>
      </c>
      <c r="Z24" t="s">
        <v>92</v>
      </c>
      <c r="AA24" s="20">
        <v>0.35755600000000004</v>
      </c>
    </row>
    <row r="25" spans="1:27" x14ac:dyDescent="0.25">
      <c r="A25" s="17" t="s">
        <v>57</v>
      </c>
      <c r="B25" s="18">
        <v>-3.61152E-2</v>
      </c>
      <c r="C25" s="18">
        <v>0.81284400000000001</v>
      </c>
      <c r="D25" s="18">
        <v>1.3991100000000001</v>
      </c>
      <c r="E25" s="18">
        <v>0.72527960000000002</v>
      </c>
      <c r="I25" t="s">
        <v>92</v>
      </c>
      <c r="J25" s="19">
        <f>AVERAGE(K25:M25)</f>
        <v>0.35755600000000004</v>
      </c>
      <c r="K25" s="19">
        <v>-0.22251299999999999</v>
      </c>
      <c r="L25" s="19">
        <v>0.68204200000000004</v>
      </c>
      <c r="M25" s="19">
        <v>0.61313899999999999</v>
      </c>
      <c r="N25" s="22">
        <f>(K25-K$1)/K$2</f>
        <v>-0.89472931932186894</v>
      </c>
      <c r="O25" s="24">
        <f>(L25-L$1)/L$2</f>
        <v>-0.47724173180634372</v>
      </c>
      <c r="P25" s="24">
        <f>(M25-M$1)/M$2</f>
        <v>-0.73881432017338211</v>
      </c>
      <c r="Q25" s="19">
        <f>AVERAGE(N25:P25)</f>
        <v>-0.70359512376719824</v>
      </c>
      <c r="Z25" t="s">
        <v>38</v>
      </c>
      <c r="AA25" s="20">
        <v>0.36537566666666671</v>
      </c>
    </row>
    <row r="26" spans="1:27" x14ac:dyDescent="0.25">
      <c r="A26" s="17" t="s">
        <v>58</v>
      </c>
      <c r="B26" s="18">
        <v>0.19520899999999999</v>
      </c>
      <c r="C26" s="18">
        <v>1.01685</v>
      </c>
      <c r="D26" s="18">
        <v>0.98435700000000004</v>
      </c>
      <c r="E26" s="18">
        <v>0.73213866666666672</v>
      </c>
      <c r="I26" t="s">
        <v>38</v>
      </c>
      <c r="J26" s="19">
        <f>AVERAGE(K26:M26)</f>
        <v>0.36537566666666671</v>
      </c>
      <c r="K26" s="19">
        <v>-0.229411</v>
      </c>
      <c r="L26" s="19">
        <v>0.66694699999999996</v>
      </c>
      <c r="M26" s="19">
        <v>0.65859100000000004</v>
      </c>
      <c r="N26" s="22">
        <f>(K26-K$1)/K$2</f>
        <v>-0.90571322551227795</v>
      </c>
      <c r="O26" s="24">
        <f>(L26-L$1)/L$2</f>
        <v>-0.50062232112396055</v>
      </c>
      <c r="P26" s="24">
        <f>(M26-M$1)/M$2</f>
        <v>-0.67614585330164456</v>
      </c>
      <c r="Q26" s="19">
        <f>AVERAGE(N26:P26)</f>
        <v>-0.69416046664596098</v>
      </c>
      <c r="Z26" t="s">
        <v>34</v>
      </c>
      <c r="AA26" s="20">
        <v>0.39861733333333332</v>
      </c>
    </row>
    <row r="27" spans="1:27" x14ac:dyDescent="0.25">
      <c r="A27" s="17" t="s">
        <v>59</v>
      </c>
      <c r="B27" s="18">
        <v>-0.20132900000000001</v>
      </c>
      <c r="C27" s="18">
        <v>0.30699399999999999</v>
      </c>
      <c r="D27" s="18">
        <v>0.59942200000000001</v>
      </c>
      <c r="E27" s="18">
        <v>0.23502900000000002</v>
      </c>
      <c r="I27" t="s">
        <v>34</v>
      </c>
      <c r="J27" s="19">
        <f>AVERAGE(K27:M27)</f>
        <v>0.39861733333333332</v>
      </c>
      <c r="K27" s="19">
        <v>-0.40190500000000001</v>
      </c>
      <c r="L27" s="19">
        <v>0.97866500000000001</v>
      </c>
      <c r="M27" s="19">
        <v>0.61909199999999998</v>
      </c>
      <c r="N27" s="22">
        <f>(K27-K$1)/K$2</f>
        <v>-1.1803809428808529</v>
      </c>
      <c r="O27" s="24">
        <f>(L27-L$1)/L$2</f>
        <v>-1.7803471113437469E-2</v>
      </c>
      <c r="P27" s="24">
        <f>(M27-M$1)/M$2</f>
        <v>-0.73060642209876592</v>
      </c>
      <c r="Q27" s="19">
        <f>AVERAGE(N27:P27)</f>
        <v>-0.64293027869768549</v>
      </c>
      <c r="Z27" t="s">
        <v>97</v>
      </c>
      <c r="AA27" s="20">
        <v>0.40303766666666668</v>
      </c>
    </row>
    <row r="28" spans="1:27" x14ac:dyDescent="0.25">
      <c r="A28" s="17" t="s">
        <v>60</v>
      </c>
      <c r="B28" s="18">
        <v>-0.31654900000000002</v>
      </c>
      <c r="C28" s="18">
        <v>1.0772200000000001</v>
      </c>
      <c r="D28" s="18">
        <v>0.52653899999999998</v>
      </c>
      <c r="E28" s="18">
        <v>0.42907000000000001</v>
      </c>
      <c r="I28" t="s">
        <v>97</v>
      </c>
      <c r="J28" s="19">
        <f>AVERAGE(K28:M28)</f>
        <v>0.40303766666666668</v>
      </c>
      <c r="K28" s="19">
        <v>-0.159333</v>
      </c>
      <c r="L28" s="19">
        <v>0.85707500000000003</v>
      </c>
      <c r="M28" s="19">
        <v>0.51137100000000002</v>
      </c>
      <c r="N28" s="22">
        <f>(K28-K$1)/K$2</f>
        <v>-0.79412578306352621</v>
      </c>
      <c r="O28" s="24">
        <f>(L28-L$1)/L$2</f>
        <v>-0.20613376956517745</v>
      </c>
      <c r="P28" s="22">
        <f>(M28-M$1)/M$2</f>
        <v>-0.87913035767674774</v>
      </c>
      <c r="Q28" s="19">
        <f>AVERAGE(N28:P28)</f>
        <v>-0.62646330343515044</v>
      </c>
      <c r="Z28" t="s">
        <v>60</v>
      </c>
      <c r="AA28" s="20">
        <v>0.42907000000000001</v>
      </c>
    </row>
    <row r="29" spans="1:27" x14ac:dyDescent="0.25">
      <c r="A29" s="17" t="s">
        <v>61</v>
      </c>
      <c r="B29" s="18">
        <v>-0.18768299999999999</v>
      </c>
      <c r="C29" s="18">
        <v>0.73430899999999999</v>
      </c>
      <c r="D29" s="18">
        <v>1.06409</v>
      </c>
      <c r="E29" s="18">
        <v>0.53690533333333335</v>
      </c>
      <c r="I29" t="s">
        <v>60</v>
      </c>
      <c r="J29" s="19">
        <f>AVERAGE(K29:M29)</f>
        <v>0.42907000000000001</v>
      </c>
      <c r="K29" s="19">
        <v>-0.31654900000000002</v>
      </c>
      <c r="L29" s="19">
        <v>1.0772200000000001</v>
      </c>
      <c r="M29" s="19">
        <v>0.52653899999999998</v>
      </c>
      <c r="N29" s="22">
        <f>(K29-K$1)/K$2</f>
        <v>-1.0444658520155934</v>
      </c>
      <c r="O29" s="24">
        <f>(L29-L$1)/L$2</f>
        <v>0.13484800157273119</v>
      </c>
      <c r="P29" s="22">
        <f>(M29-M$1)/M$2</f>
        <v>-0.85821696980579576</v>
      </c>
      <c r="Q29" s="19">
        <f>AVERAGE(N29:P29)</f>
        <v>-0.5892782734162193</v>
      </c>
      <c r="Z29" t="s">
        <v>45</v>
      </c>
      <c r="AA29" s="20">
        <v>0.49507273333333329</v>
      </c>
    </row>
    <row r="30" spans="1:27" x14ac:dyDescent="0.25">
      <c r="A30" s="17" t="s">
        <v>62</v>
      </c>
      <c r="B30" s="18">
        <v>0.47372900000000001</v>
      </c>
      <c r="C30" s="18">
        <v>1.0420700000000001</v>
      </c>
      <c r="D30" s="18">
        <v>0.68126699999999996</v>
      </c>
      <c r="E30" s="18">
        <v>0.73235533333333336</v>
      </c>
      <c r="I30" t="s">
        <v>45</v>
      </c>
      <c r="J30" s="19">
        <f>AVERAGE(K30:M30)</f>
        <v>0.49507273333333329</v>
      </c>
      <c r="K30" s="19">
        <v>1.4307200000000001E-2</v>
      </c>
      <c r="L30" s="19">
        <v>0.45076100000000002</v>
      </c>
      <c r="M30" s="19">
        <v>1.0201499999999999</v>
      </c>
      <c r="N30" s="24">
        <f>(K30-K$1)/K$2</f>
        <v>-0.51763293474751049</v>
      </c>
      <c r="O30" s="22">
        <f>(L30-L$1)/L$2</f>
        <v>-0.83547201189695064</v>
      </c>
      <c r="P30" s="24">
        <f>(M30-M$1)/M$2</f>
        <v>-0.17763427595238565</v>
      </c>
      <c r="Q30" s="19">
        <f>AVERAGE(N30:P30)</f>
        <v>-0.51024640753228223</v>
      </c>
      <c r="Z30" t="s">
        <v>76</v>
      </c>
      <c r="AA30" s="20">
        <v>0.52011733333333332</v>
      </c>
    </row>
    <row r="31" spans="1:27" x14ac:dyDescent="0.25">
      <c r="A31" s="17" t="s">
        <v>64</v>
      </c>
      <c r="B31" s="18">
        <v>0.20633699999999999</v>
      </c>
      <c r="C31" s="18">
        <v>1.48743</v>
      </c>
      <c r="D31" s="18">
        <v>1.5960399999999999</v>
      </c>
      <c r="E31" s="18">
        <v>1.0966023333333332</v>
      </c>
      <c r="I31" t="s">
        <v>51</v>
      </c>
      <c r="J31" s="19">
        <f>AVERAGE(K31:M31)</f>
        <v>0.52419433333333332</v>
      </c>
      <c r="K31" s="19">
        <v>-0.14004800000000001</v>
      </c>
      <c r="L31" s="19">
        <v>0.65627100000000005</v>
      </c>
      <c r="M31" s="19">
        <v>1.05636</v>
      </c>
      <c r="N31" s="22">
        <f>(K31-K$1)/K$2</f>
        <v>-0.76341766029141267</v>
      </c>
      <c r="O31" s="24">
        <f>(L31-L$1)/L$2</f>
        <v>-0.51715833778874187</v>
      </c>
      <c r="P31" s="24">
        <f>(M31-M$1)/M$2</f>
        <v>-0.12770852603102648</v>
      </c>
      <c r="Q31" s="19">
        <f>AVERAGE(N31:P31)</f>
        <v>-0.469428174703727</v>
      </c>
      <c r="Z31" t="s">
        <v>51</v>
      </c>
      <c r="AA31" s="20">
        <v>0.52419433333333332</v>
      </c>
    </row>
    <row r="32" spans="1:27" x14ac:dyDescent="0.25">
      <c r="A32" s="17" t="s">
        <v>65</v>
      </c>
      <c r="B32" s="18">
        <v>-0.75200800000000001</v>
      </c>
      <c r="C32" s="18">
        <v>-0.17494399999999999</v>
      </c>
      <c r="D32" s="18">
        <v>-0.25721899999999998</v>
      </c>
      <c r="E32" s="18">
        <v>-0.39472366666666669</v>
      </c>
      <c r="I32" t="s">
        <v>61</v>
      </c>
      <c r="J32" s="19">
        <f>AVERAGE(K32:M32)</f>
        <v>0.53690533333333335</v>
      </c>
      <c r="K32" s="19">
        <v>-0.18768299999999999</v>
      </c>
      <c r="L32" s="19">
        <v>0.73430899999999999</v>
      </c>
      <c r="M32" s="19">
        <v>1.06409</v>
      </c>
      <c r="N32" s="22">
        <f>(K32-K$1)/K$2</f>
        <v>-0.83926839548714149</v>
      </c>
      <c r="O32" s="24">
        <f>(L32-L$1)/L$2</f>
        <v>-0.39628557003993953</v>
      </c>
      <c r="P32" s="24">
        <f>(M32-M$1)/M$2</f>
        <v>-0.11705052970702463</v>
      </c>
      <c r="Q32" s="19">
        <f>AVERAGE(N32:P32)</f>
        <v>-0.45086816507803523</v>
      </c>
      <c r="Z32" t="s">
        <v>61</v>
      </c>
      <c r="AA32" s="20">
        <v>0.53690533333333335</v>
      </c>
    </row>
    <row r="33" spans="1:27" x14ac:dyDescent="0.25">
      <c r="A33" s="17" t="s">
        <v>70</v>
      </c>
      <c r="B33" s="18">
        <v>0.21557899999999999</v>
      </c>
      <c r="C33" s="18">
        <v>0.68853799999999998</v>
      </c>
      <c r="D33" s="18">
        <v>1.1495299999999999</v>
      </c>
      <c r="E33" s="18">
        <v>0.68454899999999996</v>
      </c>
      <c r="I33" t="s">
        <v>76</v>
      </c>
      <c r="J33" s="19">
        <f>AVERAGE(K33:M33)</f>
        <v>0.52011733333333332</v>
      </c>
      <c r="K33" s="19">
        <v>0.271706</v>
      </c>
      <c r="L33" s="19">
        <v>0.69930899999999996</v>
      </c>
      <c r="M33" s="19">
        <v>0.589337</v>
      </c>
      <c r="N33" s="19">
        <f>(K33-K$1)/K$2</f>
        <v>-0.10776858671563497</v>
      </c>
      <c r="O33" s="24">
        <f>(L33-L$1)/L$2</f>
        <v>-0.45049693977273753</v>
      </c>
      <c r="P33" s="22">
        <f>(M33-M$1)/M$2</f>
        <v>-0.77163212463701614</v>
      </c>
      <c r="Q33" s="19">
        <f>AVERAGE(N33:P33)</f>
        <v>-0.4432992170417962</v>
      </c>
      <c r="Z33" t="s">
        <v>120</v>
      </c>
      <c r="AA33" s="20">
        <v>0.55681333333333327</v>
      </c>
    </row>
    <row r="34" spans="1:27" x14ac:dyDescent="0.25">
      <c r="A34" s="17" t="s">
        <v>71</v>
      </c>
      <c r="B34" s="18">
        <v>-0.33488400000000001</v>
      </c>
      <c r="C34" s="18">
        <v>0.28709600000000002</v>
      </c>
      <c r="D34" s="18">
        <v>0.87194400000000005</v>
      </c>
      <c r="E34" s="18">
        <v>0.27471866666666672</v>
      </c>
      <c r="I34" t="s">
        <v>120</v>
      </c>
      <c r="J34" s="19">
        <f>AVERAGE(K34:M34)</f>
        <v>0.55681333333333327</v>
      </c>
      <c r="K34" s="19">
        <v>0.93406199999999995</v>
      </c>
      <c r="L34" s="19">
        <v>0.40713899999999997</v>
      </c>
      <c r="M34" s="19">
        <v>0.329239</v>
      </c>
      <c r="N34" s="23">
        <f>(K34-K$1)/K$2</f>
        <v>0.9469220727008073</v>
      </c>
      <c r="O34" s="22">
        <f>(L34-L$1)/L$2</f>
        <v>-0.90303796533935388</v>
      </c>
      <c r="P34" s="22">
        <f>(M34-M$1)/M$2</f>
        <v>-1.1302509510122067</v>
      </c>
      <c r="Q34" s="19">
        <f>AVERAGE(N34:P34)</f>
        <v>-0.36212228121691775</v>
      </c>
      <c r="Z34" t="s">
        <v>89</v>
      </c>
      <c r="AA34" s="20">
        <v>0.58120766666666668</v>
      </c>
    </row>
    <row r="35" spans="1:27" x14ac:dyDescent="0.25">
      <c r="A35" s="17" t="s">
        <v>72</v>
      </c>
      <c r="B35" s="18">
        <v>-0.528331</v>
      </c>
      <c r="C35" s="18">
        <v>0.30543100000000001</v>
      </c>
      <c r="D35" s="18">
        <v>0.298539</v>
      </c>
      <c r="E35" s="18">
        <v>2.5213000000000003E-2</v>
      </c>
      <c r="I35" t="s">
        <v>89</v>
      </c>
      <c r="J35" s="19">
        <f>AVERAGE(K35:M35)</f>
        <v>0.58120766666666668</v>
      </c>
      <c r="K35" s="19">
        <v>0.55682299999999996</v>
      </c>
      <c r="L35" s="19">
        <v>0.70917799999999998</v>
      </c>
      <c r="M35" s="19">
        <v>0.47762199999999999</v>
      </c>
      <c r="N35" s="24">
        <f>(K35-K$1)/K$2</f>
        <v>0.34623233837727235</v>
      </c>
      <c r="O35" s="24">
        <f>(L35-L$1)/L$2</f>
        <v>-0.43521088240436656</v>
      </c>
      <c r="P35" s="22">
        <f>(M35-M$1)/M$2</f>
        <v>-0.92566292144631279</v>
      </c>
      <c r="Q35" s="19">
        <f>AVERAGE(N35:P35)</f>
        <v>-0.33821382182446902</v>
      </c>
      <c r="Z35" t="s">
        <v>95</v>
      </c>
      <c r="AA35" s="20">
        <v>0.61147633333333329</v>
      </c>
    </row>
    <row r="36" spans="1:27" x14ac:dyDescent="0.25">
      <c r="A36" s="17" t="s">
        <v>73</v>
      </c>
      <c r="B36" s="18">
        <v>-0.24711</v>
      </c>
      <c r="C36" s="18">
        <v>0.39588699999999999</v>
      </c>
      <c r="D36" s="18">
        <v>8.0226599999999995E-2</v>
      </c>
      <c r="E36" s="18">
        <v>7.6334533333333329E-2</v>
      </c>
      <c r="I36" t="s">
        <v>32</v>
      </c>
      <c r="J36" s="19">
        <f>AVERAGE(K36:M36)</f>
        <v>0.61558100000000004</v>
      </c>
      <c r="K36" s="19">
        <v>-0.28375699999999998</v>
      </c>
      <c r="L36" s="19">
        <v>1.0214300000000001</v>
      </c>
      <c r="M36" s="19">
        <v>1.10907</v>
      </c>
      <c r="N36" s="22">
        <f>(K36-K$1)/K$2</f>
        <v>-0.99225010081294107</v>
      </c>
      <c r="O36" s="24">
        <f>(L36-L$1)/L$2</f>
        <v>4.8435078218651284E-2</v>
      </c>
      <c r="P36" s="24">
        <f>(M36-M$1)/M$2</f>
        <v>-5.5032848639288291E-2</v>
      </c>
      <c r="Q36" s="19">
        <f>AVERAGE(N36:P36)</f>
        <v>-0.3329492904111927</v>
      </c>
      <c r="Z36" t="s">
        <v>32</v>
      </c>
      <c r="AA36" s="20">
        <v>0.61558100000000004</v>
      </c>
    </row>
    <row r="37" spans="1:27" x14ac:dyDescent="0.25">
      <c r="A37" s="17" t="s">
        <v>74</v>
      </c>
      <c r="B37" s="18">
        <v>0.67825500000000005</v>
      </c>
      <c r="C37" s="18">
        <v>1.1331800000000001</v>
      </c>
      <c r="D37" s="18">
        <v>0.61368199999999995</v>
      </c>
      <c r="E37" s="18">
        <v>0.80837233333333336</v>
      </c>
      <c r="I37" t="s">
        <v>95</v>
      </c>
      <c r="J37" s="19">
        <f>AVERAGE(K37:M37)</f>
        <v>0.61147633333333329</v>
      </c>
      <c r="K37" s="19">
        <v>0.124234</v>
      </c>
      <c r="L37" s="19">
        <v>1.1459299999999999</v>
      </c>
      <c r="M37" s="19">
        <v>0.56426500000000002</v>
      </c>
      <c r="N37" s="24">
        <f>(K37-K$1)/K$2</f>
        <v>-0.34259297258284471</v>
      </c>
      <c r="O37" s="24">
        <f>(L37-L$1)/L$2</f>
        <v>0.24127266483960366</v>
      </c>
      <c r="P37" s="22">
        <f>(M37-M$1)/M$2</f>
        <v>-0.80620098412412777</v>
      </c>
      <c r="Q37" s="19">
        <f>AVERAGE(N37:P37)</f>
        <v>-0.30250709728912295</v>
      </c>
      <c r="Z37" t="s">
        <v>82</v>
      </c>
      <c r="AA37" s="20">
        <v>0.63505766666666663</v>
      </c>
    </row>
    <row r="38" spans="1:27" x14ac:dyDescent="0.25">
      <c r="A38" s="17" t="s">
        <v>75</v>
      </c>
      <c r="B38" s="18">
        <v>-0.12690100000000001</v>
      </c>
      <c r="C38" s="18">
        <v>0.86411899999999997</v>
      </c>
      <c r="D38" s="18">
        <v>1.56996</v>
      </c>
      <c r="E38" s="18">
        <v>0.76905933333333332</v>
      </c>
      <c r="I38" t="s">
        <v>82</v>
      </c>
      <c r="J38" s="19">
        <f>AVERAGE(K38:M38)</f>
        <v>0.63505766666666663</v>
      </c>
      <c r="K38" s="19">
        <v>0.19400300000000001</v>
      </c>
      <c r="L38" s="19">
        <v>0.97323000000000004</v>
      </c>
      <c r="M38" s="19">
        <v>0.73794000000000004</v>
      </c>
      <c r="N38" s="24">
        <f>(K38-K$1)/K$2</f>
        <v>-0.2314975607245302</v>
      </c>
      <c r="O38" s="24">
        <f>(L38-L$1)/L$2</f>
        <v>-2.6221722384801898E-2</v>
      </c>
      <c r="P38" s="24">
        <f>(M38-M$1)/M$2</f>
        <v>-0.56674076270485019</v>
      </c>
      <c r="Q38" s="19">
        <f>AVERAGE(N38:P38)</f>
        <v>-0.2748200152713941</v>
      </c>
      <c r="Z38" t="s">
        <v>91</v>
      </c>
      <c r="AA38" s="20">
        <v>0.65974999999999995</v>
      </c>
    </row>
    <row r="39" spans="1:27" x14ac:dyDescent="0.25">
      <c r="A39" s="17" t="s">
        <v>76</v>
      </c>
      <c r="B39" s="18">
        <v>0.271706</v>
      </c>
      <c r="C39" s="18">
        <v>0.69930899999999996</v>
      </c>
      <c r="D39" s="18">
        <v>0.589337</v>
      </c>
      <c r="E39" s="18">
        <v>0.52011733333333332</v>
      </c>
      <c r="I39" t="s">
        <v>91</v>
      </c>
      <c r="J39" s="19">
        <f>AVERAGE(K39:M39)</f>
        <v>0.65974999999999995</v>
      </c>
      <c r="K39" s="19">
        <v>-0.256743</v>
      </c>
      <c r="L39" s="19">
        <v>1.2692399999999999</v>
      </c>
      <c r="M39" s="19">
        <v>0.96675299999999997</v>
      </c>
      <c r="N39" s="22">
        <f>(K39-K$1)/K$2</f>
        <v>-0.94923484395186364</v>
      </c>
      <c r="O39" s="24">
        <f>(L39-L$1)/L$2</f>
        <v>0.43226706488964123</v>
      </c>
      <c r="P39" s="24">
        <f>(M39-M$1)/M$2</f>
        <v>-0.2512571775969813</v>
      </c>
      <c r="Q39" s="19">
        <f>AVERAGE(N39:P39)</f>
        <v>-0.2560749855530679</v>
      </c>
      <c r="Z39" t="s">
        <v>70</v>
      </c>
      <c r="AA39" s="20">
        <v>0.68454899999999996</v>
      </c>
    </row>
    <row r="40" spans="1:27" x14ac:dyDescent="0.25">
      <c r="A40" s="17" t="s">
        <v>77</v>
      </c>
      <c r="B40" s="18">
        <v>1.4879199999999999</v>
      </c>
      <c r="C40" s="18">
        <v>1.26075</v>
      </c>
      <c r="D40" s="18">
        <v>2.39547</v>
      </c>
      <c r="E40" s="18">
        <v>1.7147133333333333</v>
      </c>
      <c r="H40" t="s">
        <v>169</v>
      </c>
      <c r="I40" t="s">
        <v>70</v>
      </c>
      <c r="J40" s="19">
        <f>AVERAGE(K40:M40)</f>
        <v>0.68454899999999996</v>
      </c>
      <c r="K40" s="19">
        <v>0.21557899999999999</v>
      </c>
      <c r="L40" s="19">
        <v>0.68853799999999998</v>
      </c>
      <c r="M40" s="19">
        <v>1.1495299999999999</v>
      </c>
      <c r="N40" s="19">
        <f>(K40-K$1)/K$2</f>
        <v>-0.19714140532234598</v>
      </c>
      <c r="O40" s="24">
        <f>(L40-L$1)/L$2</f>
        <v>-0.46718010158393652</v>
      </c>
      <c r="P40" s="24">
        <f>(M40-M$1)/M$2</f>
        <v>7.5273108504714085E-4</v>
      </c>
      <c r="Q40" s="19">
        <f>AVERAGE(N40:P40)</f>
        <v>-0.22118959194041177</v>
      </c>
      <c r="R40" t="s">
        <v>169</v>
      </c>
      <c r="Z40" t="s">
        <v>57</v>
      </c>
      <c r="AA40" s="20">
        <v>0.72527960000000002</v>
      </c>
    </row>
    <row r="41" spans="1:27" x14ac:dyDescent="0.25">
      <c r="A41" s="17" t="s">
        <v>78</v>
      </c>
      <c r="B41" s="18">
        <v>-1.5092100000000001E-2</v>
      </c>
      <c r="C41" s="18">
        <v>0.67689999999999995</v>
      </c>
      <c r="D41" s="18">
        <v>0.36973400000000001</v>
      </c>
      <c r="E41" s="18">
        <v>0.34384729999999997</v>
      </c>
      <c r="H41" t="s">
        <v>169</v>
      </c>
      <c r="I41" t="s">
        <v>57</v>
      </c>
      <c r="J41" s="19">
        <f>AVERAGE(K41:M41)</f>
        <v>0.72527960000000002</v>
      </c>
      <c r="K41" s="19">
        <v>-3.61152E-2</v>
      </c>
      <c r="L41" s="19">
        <v>0.81284400000000001</v>
      </c>
      <c r="M41" s="19">
        <v>1.3991100000000001</v>
      </c>
      <c r="N41" s="24">
        <f>(K41-K$1)/K$2</f>
        <v>-0.5979221361820255</v>
      </c>
      <c r="O41" s="24">
        <f>(L41-L$1)/L$2</f>
        <v>-0.27464300084093135</v>
      </c>
      <c r="P41" s="24">
        <f>(M41-M$1)/M$2</f>
        <v>0.34486951278548372</v>
      </c>
      <c r="Q41" s="19">
        <f>AVERAGE(N41:P41)</f>
        <v>-0.17589854141249103</v>
      </c>
      <c r="R41" t="s">
        <v>169</v>
      </c>
      <c r="Z41" t="s">
        <v>58</v>
      </c>
      <c r="AA41" s="20">
        <v>0.73213866666666672</v>
      </c>
    </row>
    <row r="42" spans="1:27" x14ac:dyDescent="0.25">
      <c r="A42" s="17" t="s">
        <v>79</v>
      </c>
      <c r="B42" s="18">
        <v>-0.34206199999999998</v>
      </c>
      <c r="C42" s="18">
        <v>0.85850099999999996</v>
      </c>
      <c r="D42" s="18">
        <v>0.344107</v>
      </c>
      <c r="E42" s="18">
        <v>0.2868486666666667</v>
      </c>
      <c r="H42" t="s">
        <v>169</v>
      </c>
      <c r="I42" t="s">
        <v>58</v>
      </c>
      <c r="J42" s="19">
        <f>AVERAGE(K42:M42)</f>
        <v>0.73213866666666672</v>
      </c>
      <c r="K42" s="19">
        <v>0.19520899999999999</v>
      </c>
      <c r="L42" s="19">
        <v>1.01685</v>
      </c>
      <c r="M42" s="19">
        <v>0.98435700000000004</v>
      </c>
      <c r="N42" s="19">
        <f>(K42-K$1)/K$2</f>
        <v>-0.2295772083230177</v>
      </c>
      <c r="O42" s="24">
        <f>(L42-L$1)/L$2</f>
        <v>4.1341133265045113E-2</v>
      </c>
      <c r="P42" s="24">
        <f>(M42-M$1)/M$2</f>
        <v>-0.22698507316131133</v>
      </c>
      <c r="Q42" s="19">
        <f>AVERAGE(N42:P42)</f>
        <v>-0.13840704940642798</v>
      </c>
      <c r="R42" t="s">
        <v>169</v>
      </c>
      <c r="Z42" t="s">
        <v>62</v>
      </c>
      <c r="AA42" s="20">
        <v>0.73235533333333336</v>
      </c>
    </row>
    <row r="43" spans="1:27" x14ac:dyDescent="0.25">
      <c r="A43" s="17" t="s">
        <v>80</v>
      </c>
      <c r="B43" s="18">
        <v>-0.28121699999999999</v>
      </c>
      <c r="C43" s="18">
        <v>-0.13050100000000001</v>
      </c>
      <c r="D43" s="18">
        <v>0.75891299999999995</v>
      </c>
      <c r="E43" s="18">
        <v>0.11573166666666664</v>
      </c>
      <c r="H43" t="s">
        <v>169</v>
      </c>
      <c r="I43" t="s">
        <v>75</v>
      </c>
      <c r="J43" s="19">
        <f>AVERAGE(K43:M43)</f>
        <v>0.76905933333333332</v>
      </c>
      <c r="K43" s="19">
        <v>-0.12690100000000001</v>
      </c>
      <c r="L43" s="19">
        <v>0.86411899999999997</v>
      </c>
      <c r="M43" s="19">
        <v>1.56996</v>
      </c>
      <c r="N43" s="24">
        <f>(K43-K$1)/K$2</f>
        <v>-0.74248327138371351</v>
      </c>
      <c r="O43" s="24">
        <f>(L43-L$1)/L$2</f>
        <v>-0.19522334418238244</v>
      </c>
      <c r="P43" s="24">
        <f>(M43-M$1)/M$2</f>
        <v>0.58043467086513567</v>
      </c>
      <c r="Q43" s="19">
        <f>AVERAGE(N43:P43)</f>
        <v>-0.11909064823365341</v>
      </c>
      <c r="R43" t="s">
        <v>169</v>
      </c>
      <c r="Z43" t="s">
        <v>43</v>
      </c>
      <c r="AA43" s="20">
        <v>0.76883106666666678</v>
      </c>
    </row>
    <row r="44" spans="1:27" x14ac:dyDescent="0.25">
      <c r="A44" s="17" t="s">
        <v>81</v>
      </c>
      <c r="B44" s="18">
        <v>-0.60398399999999997</v>
      </c>
      <c r="C44" s="18">
        <v>-0.30103400000000002</v>
      </c>
      <c r="D44" s="18">
        <v>0.285277</v>
      </c>
      <c r="E44" s="18">
        <v>-0.20658033333333334</v>
      </c>
      <c r="H44" t="s">
        <v>169</v>
      </c>
      <c r="I44" t="s">
        <v>62</v>
      </c>
      <c r="J44" s="19">
        <f>AVERAGE(K44:M44)</f>
        <v>0.73235533333333336</v>
      </c>
      <c r="K44" s="19">
        <v>0.47372900000000001</v>
      </c>
      <c r="L44" s="19">
        <v>1.0420700000000001</v>
      </c>
      <c r="M44" s="19">
        <v>0.68126699999999996</v>
      </c>
      <c r="N44" s="19">
        <f>(K44-K$1)/K$2</f>
        <v>0.21391910251385479</v>
      </c>
      <c r="O44" s="24">
        <f>(L44-L$1)/L$2</f>
        <v>8.0404297398221247E-2</v>
      </c>
      <c r="P44" s="24">
        <f>(M44-M$1)/M$2</f>
        <v>-0.64488055903992858</v>
      </c>
      <c r="Q44" s="19">
        <f>AVERAGE(N44:P44)</f>
        <v>-0.11685238637595086</v>
      </c>
      <c r="R44" t="s">
        <v>169</v>
      </c>
      <c r="Z44" t="s">
        <v>75</v>
      </c>
      <c r="AA44" s="20">
        <v>0.76905933333333332</v>
      </c>
    </row>
    <row r="45" spans="1:27" x14ac:dyDescent="0.25">
      <c r="A45" s="17" t="s">
        <v>82</v>
      </c>
      <c r="B45" s="18">
        <v>0.19400300000000001</v>
      </c>
      <c r="C45" s="18">
        <v>0.97323000000000004</v>
      </c>
      <c r="D45" s="18">
        <v>0.73794000000000004</v>
      </c>
      <c r="E45" s="18">
        <v>0.63505766666666663</v>
      </c>
      <c r="H45" t="s">
        <v>169</v>
      </c>
      <c r="I45" t="s">
        <v>43</v>
      </c>
      <c r="J45" s="19">
        <f>AVERAGE(K45:M45)</f>
        <v>0.76883106666666678</v>
      </c>
      <c r="K45" s="19">
        <v>8.0813200000000002E-2</v>
      </c>
      <c r="L45" s="19">
        <v>1.05464</v>
      </c>
      <c r="M45" s="19">
        <v>1.1710400000000001</v>
      </c>
      <c r="N45" s="24">
        <f>(K45-K$1)/K$2</f>
        <v>-0.41173330223093346</v>
      </c>
      <c r="O45" s="24">
        <f>(L45-L$1)/L$2</f>
        <v>9.9873923613686064E-2</v>
      </c>
      <c r="P45" s="24">
        <f>(M45-M$1)/M$2</f>
        <v>3.0410363805523283E-2</v>
      </c>
      <c r="Q45" s="19">
        <f>AVERAGE(N45:P45)</f>
        <v>-9.3816338270574715E-2</v>
      </c>
      <c r="R45" t="s">
        <v>169</v>
      </c>
      <c r="Z45" t="s">
        <v>93</v>
      </c>
      <c r="AA45" s="20">
        <v>0.80292266666666678</v>
      </c>
    </row>
    <row r="46" spans="1:27" x14ac:dyDescent="0.25">
      <c r="A46" s="17" t="s">
        <v>83</v>
      </c>
      <c r="B46" s="18">
        <v>-0.62875800000000004</v>
      </c>
      <c r="C46" s="18">
        <v>-0.142679</v>
      </c>
      <c r="D46" s="18">
        <v>-0.50962200000000002</v>
      </c>
      <c r="E46" s="18">
        <v>-0.42701966666666663</v>
      </c>
      <c r="H46" t="s">
        <v>169</v>
      </c>
      <c r="I46" t="s">
        <v>93</v>
      </c>
      <c r="J46" s="19">
        <f>AVERAGE(K46:M46)</f>
        <v>0.80292266666666678</v>
      </c>
      <c r="K46" s="19">
        <v>0.29265600000000003</v>
      </c>
      <c r="L46" s="19">
        <v>0.939002</v>
      </c>
      <c r="M46" s="19">
        <v>1.1771100000000001</v>
      </c>
      <c r="N46" s="19">
        <f>(K46-K$1)/K$2</f>
        <v>-7.4409231150388347E-2</v>
      </c>
      <c r="O46" s="24">
        <f>(L46-L$1)/L$2</f>
        <v>-7.9237344190922168E-2</v>
      </c>
      <c r="P46" s="24">
        <f>(M46-M$1)/M$2</f>
        <v>3.8779579547656692E-2</v>
      </c>
      <c r="Q46" s="19">
        <f>AVERAGE(N46:P46)</f>
        <v>-3.8288998597884608E-2</v>
      </c>
      <c r="R46" t="s">
        <v>169</v>
      </c>
      <c r="Z46" t="s">
        <v>74</v>
      </c>
      <c r="AA46" s="20">
        <v>0.80837233333333336</v>
      </c>
    </row>
    <row r="47" spans="1:27" x14ac:dyDescent="0.25">
      <c r="A47" s="17" t="s">
        <v>84</v>
      </c>
      <c r="B47" s="18">
        <v>0.93252900000000005</v>
      </c>
      <c r="C47" s="18">
        <v>1.1450100000000001</v>
      </c>
      <c r="D47" s="18">
        <v>0.75767300000000004</v>
      </c>
      <c r="E47" s="18">
        <v>0.94507066666666673</v>
      </c>
      <c r="H47" t="s">
        <v>169</v>
      </c>
      <c r="I47" t="s">
        <v>48</v>
      </c>
      <c r="J47" s="19">
        <f>AVERAGE(K47:M47)</f>
        <v>0.83915566666666663</v>
      </c>
      <c r="K47" s="19">
        <v>0.104189</v>
      </c>
      <c r="L47" s="19">
        <v>0.80514799999999997</v>
      </c>
      <c r="M47" s="19">
        <v>1.6081300000000001</v>
      </c>
      <c r="N47" s="24">
        <f>(K47-K$1)/K$2</f>
        <v>-0.37451126768095294</v>
      </c>
      <c r="O47" s="24">
        <f>(L47-L$1)/L$2</f>
        <v>-0.28656330659703461</v>
      </c>
      <c r="P47" s="24">
        <f>(M47-M$1)/M$2</f>
        <v>0.63306283641327932</v>
      </c>
      <c r="Q47" s="19">
        <f>AVERAGE(N47:P47)</f>
        <v>-9.3372459549027429E-3</v>
      </c>
      <c r="R47" t="s">
        <v>169</v>
      </c>
      <c r="Z47" t="s">
        <v>48</v>
      </c>
      <c r="AA47" s="20">
        <v>0.83915566666666663</v>
      </c>
    </row>
    <row r="48" spans="1:27" x14ac:dyDescent="0.25">
      <c r="A48" s="17" t="s">
        <v>85</v>
      </c>
      <c r="B48" s="18">
        <v>1.19618</v>
      </c>
      <c r="C48" s="18">
        <v>0.85523400000000005</v>
      </c>
      <c r="D48" s="18">
        <v>2.4226200000000002</v>
      </c>
      <c r="E48" s="18">
        <v>1.4913446666666668</v>
      </c>
      <c r="H48" t="s">
        <v>169</v>
      </c>
      <c r="I48" t="s">
        <v>74</v>
      </c>
      <c r="J48" s="19">
        <f>AVERAGE(K48:M48)</f>
        <v>0.80837233333333336</v>
      </c>
      <c r="K48" s="19">
        <v>0.67825500000000005</v>
      </c>
      <c r="L48" s="19">
        <v>1.1331800000000001</v>
      </c>
      <c r="M48" s="19">
        <v>0.61368199999999995</v>
      </c>
      <c r="N48" s="24">
        <f>(K48-K$1)/K$2</f>
        <v>0.53959239875908749</v>
      </c>
      <c r="O48" s="24">
        <f>(L48-L$1)/L$2</f>
        <v>0.22152423729408471</v>
      </c>
      <c r="P48" s="24">
        <f>(M48-M$1)/M$2</f>
        <v>-0.73806564074208425</v>
      </c>
      <c r="Q48" s="19">
        <f>AVERAGE(N48:P48)</f>
        <v>7.6836651036960024E-3</v>
      </c>
      <c r="R48" t="s">
        <v>169</v>
      </c>
      <c r="Z48" t="s">
        <v>36</v>
      </c>
      <c r="AA48" s="20">
        <v>0.84169299999999991</v>
      </c>
    </row>
    <row r="49" spans="1:27" x14ac:dyDescent="0.25">
      <c r="A49" s="17" t="s">
        <v>86</v>
      </c>
      <c r="B49" s="18">
        <v>0.64394899999999999</v>
      </c>
      <c r="C49" s="18">
        <v>1.18283</v>
      </c>
      <c r="D49" s="18">
        <v>1.8858699999999999</v>
      </c>
      <c r="E49" s="18">
        <v>1.2375496666666665</v>
      </c>
      <c r="H49" t="s">
        <v>169</v>
      </c>
      <c r="I49" t="s">
        <v>36</v>
      </c>
      <c r="J49" s="19">
        <f>AVERAGE(K49:M49)</f>
        <v>0.84169299999999991</v>
      </c>
      <c r="K49" s="19">
        <v>0.31988899999999998</v>
      </c>
      <c r="L49" s="19">
        <v>1.16835</v>
      </c>
      <c r="M49" s="19">
        <v>1.03684</v>
      </c>
      <c r="N49" s="19">
        <f>(K49-K$1)/K$2</f>
        <v>-3.1045253579583643E-2</v>
      </c>
      <c r="O49" s="24">
        <f>(L49-L$1)/L$2</f>
        <v>0.27599891939415611</v>
      </c>
      <c r="P49" s="24">
        <f>(M49-M$1)/M$2</f>
        <v>-0.15462237962022637</v>
      </c>
      <c r="Q49" s="19">
        <f>AVERAGE(N49:P49)</f>
        <v>3.0110428731448691E-2</v>
      </c>
      <c r="R49" t="s">
        <v>169</v>
      </c>
      <c r="Z49" t="s">
        <v>37</v>
      </c>
      <c r="AA49" s="20">
        <v>0.86286333333333332</v>
      </c>
    </row>
    <row r="50" spans="1:27" x14ac:dyDescent="0.25">
      <c r="A50" s="17" t="s">
        <v>87</v>
      </c>
      <c r="B50" s="18">
        <v>0.219693</v>
      </c>
      <c r="C50" s="18">
        <v>1.1104000000000001</v>
      </c>
      <c r="D50" s="18">
        <v>1.2914300000000001</v>
      </c>
      <c r="E50" s="18">
        <v>0.87384099999999998</v>
      </c>
      <c r="H50" t="s">
        <v>169</v>
      </c>
      <c r="I50" t="s">
        <v>37</v>
      </c>
      <c r="J50" s="19">
        <f>AVERAGE(K50:M50)</f>
        <v>0.86286333333333332</v>
      </c>
      <c r="K50" s="19">
        <v>0.17027999999999999</v>
      </c>
      <c r="L50" s="19">
        <v>1.0275799999999999</v>
      </c>
      <c r="M50" s="19">
        <v>1.39073</v>
      </c>
      <c r="N50" s="24">
        <f>(K50-K$1)/K$2</f>
        <v>-0.26927245294764929</v>
      </c>
      <c r="O50" s="24">
        <f>(L50-L$1)/L$2</f>
        <v>5.7960790328842736E-2</v>
      </c>
      <c r="P50" s="24">
        <f>(M50-M$1)/M$2</f>
        <v>0.33331530719749719</v>
      </c>
      <c r="Q50" s="19">
        <f>AVERAGE(N50:P50)</f>
        <v>4.0667881526230215E-2</v>
      </c>
      <c r="R50" t="s">
        <v>169</v>
      </c>
      <c r="Z50" t="s">
        <v>111</v>
      </c>
      <c r="AA50" s="20">
        <v>0.86765233333333336</v>
      </c>
    </row>
    <row r="51" spans="1:27" x14ac:dyDescent="0.25">
      <c r="A51" s="17" t="s">
        <v>88</v>
      </c>
      <c r="B51" s="18">
        <v>1.0299199999999999</v>
      </c>
      <c r="C51" s="18">
        <v>0.91688099999999995</v>
      </c>
      <c r="D51" s="18">
        <v>1.52257</v>
      </c>
      <c r="E51" s="18">
        <v>1.1564569999999998</v>
      </c>
      <c r="H51" t="s">
        <v>169</v>
      </c>
      <c r="I51" t="s">
        <v>126</v>
      </c>
      <c r="J51" s="19">
        <f>AVERAGE(K51:M51)</f>
        <v>0.8721686666666667</v>
      </c>
      <c r="K51" s="19">
        <v>0.46546999999999999</v>
      </c>
      <c r="L51" s="19">
        <v>0.76446599999999998</v>
      </c>
      <c r="M51" s="19">
        <v>1.3865700000000001</v>
      </c>
      <c r="N51" s="19">
        <f>(K51-K$1)/K$2</f>
        <v>0.20076803246071054</v>
      </c>
      <c r="O51" s="24">
        <f>(L51-L$1)/L$2</f>
        <v>-0.34957550498188278</v>
      </c>
      <c r="P51" s="24">
        <f>(M51-M$1)/M$2</f>
        <v>0.32757956790799569</v>
      </c>
      <c r="Q51" s="19">
        <f>AVERAGE(N51:P51)</f>
        <v>5.9590698462274487E-2</v>
      </c>
      <c r="R51" t="s">
        <v>169</v>
      </c>
      <c r="Z51" t="s">
        <v>126</v>
      </c>
      <c r="AA51" s="20">
        <v>0.8721686666666667</v>
      </c>
    </row>
    <row r="52" spans="1:27" x14ac:dyDescent="0.25">
      <c r="A52" s="17" t="s">
        <v>89</v>
      </c>
      <c r="B52" s="18">
        <v>0.55682299999999996</v>
      </c>
      <c r="C52" s="18">
        <v>0.70917799999999998</v>
      </c>
      <c r="D52" s="18">
        <v>0.47762199999999999</v>
      </c>
      <c r="E52" s="18">
        <v>0.58120766666666668</v>
      </c>
      <c r="H52" t="s">
        <v>169</v>
      </c>
      <c r="I52" t="s">
        <v>87</v>
      </c>
      <c r="J52" s="19">
        <f>AVERAGE(K52:M52)</f>
        <v>0.87384099999999998</v>
      </c>
      <c r="K52" s="19">
        <v>0.219693</v>
      </c>
      <c r="L52" s="19">
        <v>1.1104000000000001</v>
      </c>
      <c r="M52" s="19">
        <v>1.2914300000000001</v>
      </c>
      <c r="N52" s="19">
        <f>(K52-K$1)/K$2</f>
        <v>-0.1905905514418961</v>
      </c>
      <c r="O52" s="24">
        <f>(L52-L$1)/L$2</f>
        <v>0.18624038007942362</v>
      </c>
      <c r="P52" s="24">
        <f>(M52-M$1)/M$2</f>
        <v>0.19640210733030708</v>
      </c>
      <c r="Q52" s="19">
        <f>AVERAGE(N52:P52)</f>
        <v>6.4017311989278194E-2</v>
      </c>
      <c r="R52" t="s">
        <v>169</v>
      </c>
      <c r="Z52" t="s">
        <v>87</v>
      </c>
      <c r="AA52" s="20">
        <v>0.87384099999999998</v>
      </c>
    </row>
    <row r="53" spans="1:27" x14ac:dyDescent="0.25">
      <c r="A53" s="17" t="s">
        <v>90</v>
      </c>
      <c r="B53" s="18">
        <v>0.70557999999999998</v>
      </c>
      <c r="C53" s="18">
        <v>1.3241799999999999</v>
      </c>
      <c r="D53" s="18">
        <v>2.0095200000000002</v>
      </c>
      <c r="E53" s="18">
        <v>1.3464266666666667</v>
      </c>
      <c r="I53" t="s">
        <v>111</v>
      </c>
      <c r="J53" s="19">
        <f>AVERAGE(K53:M53)</f>
        <v>0.86765233333333336</v>
      </c>
      <c r="K53" s="19">
        <v>0.87694300000000003</v>
      </c>
      <c r="L53" s="19">
        <v>0.46208399999999999</v>
      </c>
      <c r="M53" s="19">
        <v>1.26393</v>
      </c>
      <c r="N53" s="23">
        <f>(K53-K$1)/K$2</f>
        <v>0.85596966074227188</v>
      </c>
      <c r="O53" s="22">
        <f>(L53-L$1)/L$2</f>
        <v>-0.81793385934025153</v>
      </c>
      <c r="P53" s="24">
        <f>(M53-M$1)/M$2</f>
        <v>0.15848556154634189</v>
      </c>
      <c r="Q53" s="19">
        <f>AVERAGE(N53:P53)</f>
        <v>6.5507120982787409E-2</v>
      </c>
      <c r="Z53" t="s">
        <v>104</v>
      </c>
      <c r="AA53" s="20">
        <v>0.88552833333333325</v>
      </c>
    </row>
    <row r="54" spans="1:27" x14ac:dyDescent="0.25">
      <c r="A54" s="17" t="s">
        <v>91</v>
      </c>
      <c r="B54" s="18">
        <v>-0.256743</v>
      </c>
      <c r="C54" s="18">
        <v>1.2692399999999999</v>
      </c>
      <c r="D54" s="18">
        <v>0.96675299999999997</v>
      </c>
      <c r="E54" s="18">
        <v>0.65974999999999995</v>
      </c>
      <c r="H54" t="s">
        <v>169</v>
      </c>
      <c r="I54" t="s">
        <v>104</v>
      </c>
      <c r="J54" s="19">
        <f>AVERAGE(K54:M54)</f>
        <v>0.88552833333333325</v>
      </c>
      <c r="K54" s="19">
        <v>0.67470799999999997</v>
      </c>
      <c r="L54" s="19">
        <v>0.828017</v>
      </c>
      <c r="M54" s="19">
        <v>1.1538600000000001</v>
      </c>
      <c r="N54" s="24">
        <f>(K54-K$1)/K$2</f>
        <v>0.53394439712710973</v>
      </c>
      <c r="O54" s="24">
        <f>(L54-L$1)/L$2</f>
        <v>-0.25114159761362442</v>
      </c>
      <c r="P54" s="24">
        <f>(M54-M$1)/M$2</f>
        <v>6.7228635666680527E-3</v>
      </c>
      <c r="Q54" s="19">
        <f>AVERAGE(N54:P54)</f>
        <v>9.6508554360051124E-2</v>
      </c>
      <c r="R54" t="s">
        <v>169</v>
      </c>
      <c r="Z54" t="s">
        <v>100</v>
      </c>
      <c r="AA54" s="20">
        <v>0.91938299999999995</v>
      </c>
    </row>
    <row r="55" spans="1:27" x14ac:dyDescent="0.25">
      <c r="A55" s="17" t="s">
        <v>92</v>
      </c>
      <c r="B55" s="18">
        <v>-0.22251299999999999</v>
      </c>
      <c r="C55" s="18">
        <v>0.68204200000000004</v>
      </c>
      <c r="D55" s="18">
        <v>0.61313899999999999</v>
      </c>
      <c r="E55" s="18">
        <v>0.35755600000000004</v>
      </c>
      <c r="H55" t="s">
        <v>169</v>
      </c>
      <c r="I55" t="s">
        <v>94</v>
      </c>
      <c r="J55" s="19">
        <f>AVERAGE(K55:M55)</f>
        <v>0.92533733333333323</v>
      </c>
      <c r="K55" s="19">
        <v>0.38215199999999999</v>
      </c>
      <c r="L55" s="19">
        <v>1.04816</v>
      </c>
      <c r="M55" s="19">
        <v>1.3456999999999999</v>
      </c>
      <c r="N55" s="19">
        <f>(K55-K$1)/K$2</f>
        <v>6.8098114227526069E-2</v>
      </c>
      <c r="O55" s="24">
        <f>(L55-L$1)/L$2</f>
        <v>8.9837075731727986E-2</v>
      </c>
      <c r="P55" s="24">
        <f>(M55-M$1)/M$2</f>
        <v>0.27122868695560803</v>
      </c>
      <c r="Q55" s="19">
        <f>AVERAGE(N55:P55)</f>
        <v>0.14305462563828736</v>
      </c>
      <c r="R55" t="s">
        <v>169</v>
      </c>
      <c r="Z55" t="s">
        <v>94</v>
      </c>
      <c r="AA55" s="20">
        <v>0.92533733333333323</v>
      </c>
    </row>
    <row r="56" spans="1:27" x14ac:dyDescent="0.25">
      <c r="A56" s="17" t="s">
        <v>93</v>
      </c>
      <c r="B56" s="18">
        <v>0.29265600000000003</v>
      </c>
      <c r="C56" s="18">
        <v>0.939002</v>
      </c>
      <c r="D56" s="18">
        <v>1.1771100000000001</v>
      </c>
      <c r="E56" s="18">
        <v>0.80292266666666678</v>
      </c>
      <c r="H56" t="s">
        <v>169</v>
      </c>
      <c r="I56" t="s">
        <v>100</v>
      </c>
      <c r="J56" s="19">
        <f>AVERAGE(K56:M56)</f>
        <v>0.91938299999999995</v>
      </c>
      <c r="K56" s="19">
        <v>0.517679</v>
      </c>
      <c r="L56" s="19">
        <v>1.02996</v>
      </c>
      <c r="M56" s="19">
        <v>1.21051</v>
      </c>
      <c r="N56" s="24">
        <f>(K56-K$1)/K$2</f>
        <v>0.28390209426051766</v>
      </c>
      <c r="O56" s="24">
        <f>(L56-L$1)/L$2</f>
        <v>6.1647163470673068E-2</v>
      </c>
      <c r="P56" s="24">
        <f>(M56-M$1)/M$2</f>
        <v>8.4830947881635907E-2</v>
      </c>
      <c r="Q56" s="19">
        <f>AVERAGE(N56:P56)</f>
        <v>0.14346006853760887</v>
      </c>
      <c r="R56" t="s">
        <v>169</v>
      </c>
      <c r="Z56" t="s">
        <v>44</v>
      </c>
      <c r="AA56" s="20">
        <v>0.94341566666666665</v>
      </c>
    </row>
    <row r="57" spans="1:27" x14ac:dyDescent="0.25">
      <c r="A57" s="17" t="s">
        <v>94</v>
      </c>
      <c r="B57" s="18">
        <v>0.38215199999999999</v>
      </c>
      <c r="C57" s="18">
        <v>1.04816</v>
      </c>
      <c r="D57" s="18">
        <v>1.3456999999999999</v>
      </c>
      <c r="E57" s="18">
        <v>0.92533733333333323</v>
      </c>
      <c r="H57" t="s">
        <v>169</v>
      </c>
      <c r="I57" t="s">
        <v>44</v>
      </c>
      <c r="J57" s="19">
        <f>AVERAGE(K57:M57)</f>
        <v>0.94341566666666665</v>
      </c>
      <c r="K57" s="19">
        <v>0.200547</v>
      </c>
      <c r="L57" s="19">
        <v>1.3047599999999999</v>
      </c>
      <c r="M57" s="19">
        <v>1.32494</v>
      </c>
      <c r="N57" s="19">
        <f>(K57-K$1)/K$2</f>
        <v>-0.22107734006491334</v>
      </c>
      <c r="O57" s="24">
        <f>(L57-L$1)/L$2</f>
        <v>0.48728386068704072</v>
      </c>
      <c r="P57" s="24">
        <f>(M57-M$1)/M$2</f>
        <v>0.24260514184742221</v>
      </c>
      <c r="Q57" s="19">
        <f>AVERAGE(N57:P57)</f>
        <v>0.16960388748984986</v>
      </c>
      <c r="R57" t="s">
        <v>169</v>
      </c>
      <c r="Z57" t="s">
        <v>84</v>
      </c>
      <c r="AA57" s="20">
        <v>0.94507066666666673</v>
      </c>
    </row>
    <row r="58" spans="1:27" x14ac:dyDescent="0.25">
      <c r="A58" s="17" t="s">
        <v>95</v>
      </c>
      <c r="B58" s="18">
        <v>0.124234</v>
      </c>
      <c r="C58" s="18">
        <v>1.1459299999999999</v>
      </c>
      <c r="D58" s="18">
        <v>0.56426500000000002</v>
      </c>
      <c r="E58" s="18">
        <v>0.61147633333333329</v>
      </c>
      <c r="H58" t="s">
        <v>169</v>
      </c>
      <c r="I58" t="s">
        <v>118</v>
      </c>
      <c r="J58" s="19">
        <f>AVERAGE(K58:M58)</f>
        <v>0.96306133333333344</v>
      </c>
      <c r="K58" s="19">
        <v>0.70067699999999999</v>
      </c>
      <c r="L58" s="19">
        <v>0.62617699999999998</v>
      </c>
      <c r="M58" s="19">
        <v>1.56233</v>
      </c>
      <c r="N58" s="24">
        <f>(K58-K$1)/K$2</f>
        <v>0.57529566703994461</v>
      </c>
      <c r="O58" s="24">
        <f>(L58-L$1)/L$2</f>
        <v>-0.56377082238127973</v>
      </c>
      <c r="P58" s="24">
        <f>(M58-M$1)/M$2</f>
        <v>0.56991455288943915</v>
      </c>
      <c r="Q58" s="19">
        <f>AVERAGE(N58:P58)</f>
        <v>0.19381313251603469</v>
      </c>
      <c r="R58" t="s">
        <v>169</v>
      </c>
      <c r="Z58" t="s">
        <v>118</v>
      </c>
      <c r="AA58" s="20">
        <v>0.96306133333333344</v>
      </c>
    </row>
    <row r="59" spans="1:27" x14ac:dyDescent="0.25">
      <c r="A59" s="17" t="s">
        <v>96</v>
      </c>
      <c r="B59" s="18">
        <v>-0.21188599999999999</v>
      </c>
      <c r="C59" s="18">
        <v>0.26328200000000002</v>
      </c>
      <c r="D59" s="18">
        <v>0.57864700000000002</v>
      </c>
      <c r="E59" s="18">
        <v>0.21001433333333333</v>
      </c>
      <c r="H59" t="s">
        <v>169</v>
      </c>
      <c r="I59" t="s">
        <v>127</v>
      </c>
      <c r="J59" s="19">
        <f>AVERAGE(K59:M59)</f>
        <v>0.96798666666666655</v>
      </c>
      <c r="K59" s="19">
        <v>0.50585000000000002</v>
      </c>
      <c r="L59" s="19">
        <v>1.08917</v>
      </c>
      <c r="M59" s="19">
        <v>1.30894</v>
      </c>
      <c r="N59" s="24">
        <f>(K59-K$1)/K$2</f>
        <v>0.26506639893921452</v>
      </c>
      <c r="O59" s="24">
        <f>(L59-L$1)/L$2</f>
        <v>0.15335731209578635</v>
      </c>
      <c r="P59" s="24">
        <f>(M59-M$1)/M$2</f>
        <v>0.2205446061185698</v>
      </c>
      <c r="Q59" s="19">
        <f>AVERAGE(N59:P59)</f>
        <v>0.21298943905119025</v>
      </c>
      <c r="R59" t="s">
        <v>169</v>
      </c>
      <c r="Z59" t="s">
        <v>127</v>
      </c>
      <c r="AA59" s="20">
        <v>0.96798666666666655</v>
      </c>
    </row>
    <row r="60" spans="1:27" x14ac:dyDescent="0.25">
      <c r="A60" s="17" t="s">
        <v>97</v>
      </c>
      <c r="B60" s="18">
        <v>-0.159333</v>
      </c>
      <c r="C60" s="18">
        <v>0.85707500000000003</v>
      </c>
      <c r="D60" s="18">
        <v>0.51137100000000002</v>
      </c>
      <c r="E60" s="18">
        <v>0.40303766666666668</v>
      </c>
      <c r="I60" t="s">
        <v>84</v>
      </c>
      <c r="J60" s="19">
        <f>AVERAGE(K60:M60)</f>
        <v>0.94507066666666673</v>
      </c>
      <c r="K60" s="19">
        <v>0.93252900000000005</v>
      </c>
      <c r="L60" s="19">
        <v>1.1450100000000001</v>
      </c>
      <c r="M60" s="19">
        <v>0.75767300000000004</v>
      </c>
      <c r="N60" s="23">
        <f>(K60-K$1)/K$2</f>
        <v>0.94448102773271547</v>
      </c>
      <c r="O60" s="24">
        <f>(L60-L$1)/L$2</f>
        <v>0.23984768026377043</v>
      </c>
      <c r="P60" s="24">
        <f>(M60-M$1)/M$2</f>
        <v>-0.53953322823375993</v>
      </c>
      <c r="Q60" s="19">
        <f>AVERAGE(N60:P60)</f>
        <v>0.21493182658757534</v>
      </c>
      <c r="Z60" t="s">
        <v>35</v>
      </c>
      <c r="AA60" s="20">
        <v>1.0210823333333334</v>
      </c>
    </row>
    <row r="61" spans="1:27" x14ac:dyDescent="0.25">
      <c r="A61" s="17" t="s">
        <v>98</v>
      </c>
      <c r="B61" s="18">
        <v>-8.0782499999999993E-2</v>
      </c>
      <c r="C61" s="18">
        <v>9.0141799999999994E-2</v>
      </c>
      <c r="D61" s="18">
        <v>0.45755000000000001</v>
      </c>
      <c r="E61" s="18">
        <v>0.15563643333333335</v>
      </c>
      <c r="H61" t="s">
        <v>169</v>
      </c>
      <c r="I61" t="s">
        <v>35</v>
      </c>
      <c r="J61" s="19">
        <f>AVERAGE(K61:M61)</f>
        <v>1.0210823333333334</v>
      </c>
      <c r="K61" s="19">
        <v>0.21828700000000001</v>
      </c>
      <c r="L61" s="19">
        <v>1.2664500000000001</v>
      </c>
      <c r="M61" s="19">
        <v>1.5785100000000001</v>
      </c>
      <c r="N61" s="19">
        <f>(K61-K$1)/K$2</f>
        <v>-0.19282937024498614</v>
      </c>
      <c r="O61" s="24">
        <f>(L61-L$1)/L$2</f>
        <v>0.42794564427379844</v>
      </c>
      <c r="P61" s="24">
        <f>(M61-M$1)/M$2</f>
        <v>0.5922232696452413</v>
      </c>
      <c r="Q61" s="19">
        <f>AVERAGE(N61:P61)</f>
        <v>0.27577984789135118</v>
      </c>
      <c r="R61" t="s">
        <v>169</v>
      </c>
      <c r="Z61" t="s">
        <v>64</v>
      </c>
      <c r="AA61" s="20">
        <v>1.0966023333333332</v>
      </c>
    </row>
    <row r="62" spans="1:27" x14ac:dyDescent="0.25">
      <c r="A62" s="17" t="s">
        <v>99</v>
      </c>
      <c r="B62" s="18">
        <v>1.7247300000000001</v>
      </c>
      <c r="C62" s="18">
        <v>2.3447800000000001</v>
      </c>
      <c r="D62" s="18">
        <v>2.2938499999999999</v>
      </c>
      <c r="E62" s="18">
        <v>2.1211199999999999</v>
      </c>
      <c r="I62" t="s">
        <v>64</v>
      </c>
      <c r="J62" s="19">
        <f>AVERAGE(K62:M62)</f>
        <v>1.0966023333333332</v>
      </c>
      <c r="K62" s="19">
        <v>0.20633699999999999</v>
      </c>
      <c r="L62" s="19">
        <v>1.48743</v>
      </c>
      <c r="M62" s="19">
        <v>1.5960399999999999</v>
      </c>
      <c r="N62" s="19">
        <f>(K62-K$1)/K$2</f>
        <v>-0.21185773773924377</v>
      </c>
      <c r="O62" s="23">
        <f>(L62-L$1)/L$2</f>
        <v>0.77022074380390371</v>
      </c>
      <c r="P62" s="24">
        <f>(M62-M$1)/M$2</f>
        <v>0.61639334410316493</v>
      </c>
      <c r="Q62" s="19">
        <f>AVERAGE(N62:P62)</f>
        <v>0.39158545005594164</v>
      </c>
      <c r="Z62" t="s">
        <v>41</v>
      </c>
      <c r="AA62" s="20">
        <v>1.138811</v>
      </c>
    </row>
    <row r="63" spans="1:27" x14ac:dyDescent="0.25">
      <c r="A63" s="17" t="s">
        <v>100</v>
      </c>
      <c r="B63" s="18">
        <v>0.517679</v>
      </c>
      <c r="C63" s="18">
        <v>1.02996</v>
      </c>
      <c r="D63" s="18">
        <v>1.21051</v>
      </c>
      <c r="E63" s="18">
        <v>0.91938299999999995</v>
      </c>
      <c r="I63" t="s">
        <v>88</v>
      </c>
      <c r="J63" s="19">
        <f>AVERAGE(K63:M63)</f>
        <v>1.1564569999999998</v>
      </c>
      <c r="K63" s="19">
        <v>1.0299199999999999</v>
      </c>
      <c r="L63" s="19">
        <v>0.91688099999999995</v>
      </c>
      <c r="M63" s="19">
        <v>1.52257</v>
      </c>
      <c r="N63" s="23">
        <f>(K63-K$1)/K$2</f>
        <v>1.0995598343129032</v>
      </c>
      <c r="O63" s="24">
        <f>(L63-L$1)/L$2</f>
        <v>-0.11350047875832864</v>
      </c>
      <c r="P63" s="24">
        <f>(M63-M$1)/M$2</f>
        <v>0.51509412160324097</v>
      </c>
      <c r="Q63" s="19">
        <f>AVERAGE(N63:P63)</f>
        <v>0.50038449238593852</v>
      </c>
      <c r="Z63" t="s">
        <v>88</v>
      </c>
      <c r="AA63" s="20">
        <v>1.1564569999999998</v>
      </c>
    </row>
    <row r="64" spans="1:27" x14ac:dyDescent="0.25">
      <c r="A64" s="17" t="s">
        <v>101</v>
      </c>
      <c r="B64" s="18">
        <v>-0.48658499999999999</v>
      </c>
      <c r="C64" s="18">
        <v>0.33021299999999998</v>
      </c>
      <c r="D64" s="18">
        <v>0.37911499999999998</v>
      </c>
      <c r="E64" s="18">
        <v>7.4247666666666656E-2</v>
      </c>
      <c r="I64" t="s">
        <v>41</v>
      </c>
      <c r="J64" s="19">
        <f>AVERAGE(K64:M64)</f>
        <v>1.138811</v>
      </c>
      <c r="K64" s="19">
        <v>0.88551500000000005</v>
      </c>
      <c r="L64" s="19">
        <v>1.7136800000000001</v>
      </c>
      <c r="M64" s="19">
        <v>0.81723800000000002</v>
      </c>
      <c r="N64" s="23">
        <f>(K64-K$1)/K$2</f>
        <v>0.86961913071388497</v>
      </c>
      <c r="O64" s="23">
        <f>(L64-L$1)/L$2</f>
        <v>1.1206585267194904</v>
      </c>
      <c r="P64" s="24">
        <f>(M64-M$1)/M$2</f>
        <v>-0.45740599006569166</v>
      </c>
      <c r="Q64" s="19">
        <f>AVERAGE(N64:P64)</f>
        <v>0.51095722245589459</v>
      </c>
      <c r="Z64" t="s">
        <v>115</v>
      </c>
      <c r="AA64" s="20">
        <v>1.2162603333333333</v>
      </c>
    </row>
    <row r="65" spans="1:27" x14ac:dyDescent="0.25">
      <c r="A65" s="17" t="s">
        <v>102</v>
      </c>
      <c r="B65" s="18">
        <v>0.95285399999999998</v>
      </c>
      <c r="C65" s="18">
        <v>2.2491500000000002</v>
      </c>
      <c r="D65" s="18">
        <v>1.2413099999999999</v>
      </c>
      <c r="E65" s="18">
        <v>1.4811046666666667</v>
      </c>
      <c r="I65" t="s">
        <v>115</v>
      </c>
      <c r="J65" s="19">
        <f>AVERAGE(K65:M65)</f>
        <v>1.2162603333333333</v>
      </c>
      <c r="K65" s="19">
        <v>0.65212099999999995</v>
      </c>
      <c r="L65" s="19">
        <v>1.0543100000000001</v>
      </c>
      <c r="M65" s="19">
        <v>1.94235</v>
      </c>
      <c r="N65" s="24">
        <f>(K65-K$1)/K$2</f>
        <v>0.49797839406495104</v>
      </c>
      <c r="O65" s="24">
        <f>(L65-L$1)/L$2</f>
        <v>9.9362787841919778E-2</v>
      </c>
      <c r="P65" s="23">
        <f>(M65-M$1)/M$2</f>
        <v>1.0938798521193449</v>
      </c>
      <c r="Q65" s="19">
        <f>AVERAGE(N65:P65)</f>
        <v>0.56374034467540524</v>
      </c>
      <c r="Z65" t="s">
        <v>130</v>
      </c>
      <c r="AA65" s="20">
        <v>1.2236766666666667</v>
      </c>
    </row>
    <row r="66" spans="1:27" x14ac:dyDescent="0.25">
      <c r="A66" s="17" t="s">
        <v>103</v>
      </c>
      <c r="B66" s="18">
        <v>0.50693500000000002</v>
      </c>
      <c r="C66" s="18">
        <v>1.6784399999999999</v>
      </c>
      <c r="D66" s="18">
        <v>1.5703</v>
      </c>
      <c r="E66" s="18">
        <v>1.2518916666666666</v>
      </c>
      <c r="I66" t="s">
        <v>130</v>
      </c>
      <c r="J66" s="19">
        <f>AVERAGE(K66:M66)</f>
        <v>1.2236766666666667</v>
      </c>
      <c r="K66" s="19">
        <v>0.34672999999999998</v>
      </c>
      <c r="L66" s="19">
        <v>1.54895</v>
      </c>
      <c r="M66" s="19">
        <v>1.77535</v>
      </c>
      <c r="N66" s="19">
        <f>(K66-K$1)/K$2</f>
        <v>1.169452984412918E-2</v>
      </c>
      <c r="O66" s="23">
        <f>(L66-L$1)/L$2</f>
        <v>0.86550884283138174</v>
      </c>
      <c r="P66" s="23">
        <f>(M66-M$1)/M$2</f>
        <v>0.86362301044944789</v>
      </c>
      <c r="Q66" s="19">
        <f>AVERAGE(N66:P66)</f>
        <v>0.58027546104165295</v>
      </c>
      <c r="Z66" t="s">
        <v>86</v>
      </c>
      <c r="AA66" s="20">
        <v>1.2375496666666665</v>
      </c>
    </row>
    <row r="67" spans="1:27" x14ac:dyDescent="0.25">
      <c r="A67" s="17" t="s">
        <v>104</v>
      </c>
      <c r="B67" s="18">
        <v>0.67470799999999997</v>
      </c>
      <c r="C67" s="18">
        <v>0.828017</v>
      </c>
      <c r="D67" s="18">
        <v>1.1538600000000001</v>
      </c>
      <c r="E67" s="18">
        <v>0.88552833333333325</v>
      </c>
      <c r="I67" t="s">
        <v>86</v>
      </c>
      <c r="J67" s="19">
        <f>AVERAGE(K67:M67)</f>
        <v>1.2375496666666665</v>
      </c>
      <c r="K67" s="19">
        <v>0.64394899999999999</v>
      </c>
      <c r="L67" s="19">
        <v>1.18283</v>
      </c>
      <c r="M67" s="19">
        <v>1.8858699999999999</v>
      </c>
      <c r="N67" s="24">
        <f>(K67-K$1)/K$2</f>
        <v>0.48496585689649313</v>
      </c>
      <c r="O67" s="24">
        <f>(L67-L$1)/L$2</f>
        <v>0.29842693750075372</v>
      </c>
      <c r="P67" s="23">
        <f>(M67-M$1)/M$2</f>
        <v>1.0160061609964957</v>
      </c>
      <c r="Q67" s="19">
        <f>AVERAGE(N67:P67)</f>
        <v>0.59979965179791417</v>
      </c>
      <c r="Z67" t="s">
        <v>103</v>
      </c>
      <c r="AA67" s="20">
        <v>1.2518916666666666</v>
      </c>
    </row>
    <row r="68" spans="1:27" x14ac:dyDescent="0.25">
      <c r="A68" s="17" t="s">
        <v>105</v>
      </c>
      <c r="B68" s="18">
        <v>-0.644312</v>
      </c>
      <c r="C68" s="18">
        <v>0.36759900000000001</v>
      </c>
      <c r="D68" s="18">
        <v>0.17404700000000001</v>
      </c>
      <c r="E68" s="18">
        <v>-3.4221999999999995E-2</v>
      </c>
      <c r="I68" t="s">
        <v>103</v>
      </c>
      <c r="J68" s="19">
        <f>AVERAGE(K68:M68)</f>
        <v>1.2518916666666666</v>
      </c>
      <c r="K68" s="19">
        <v>0.50693500000000002</v>
      </c>
      <c r="L68" s="19">
        <v>1.6784399999999999</v>
      </c>
      <c r="M68" s="19">
        <v>1.5703</v>
      </c>
      <c r="N68" s="24">
        <f>(K68-K$1)/K$2</f>
        <v>0.26679407916777265</v>
      </c>
      <c r="O68" s="23">
        <f>(L68-L$1)/L$2</f>
        <v>1.0660754218799531</v>
      </c>
      <c r="P68" s="24">
        <f>(M68-M$1)/M$2</f>
        <v>0.58090345724937387</v>
      </c>
      <c r="Q68" s="19">
        <f>AVERAGE(N68:P68)</f>
        <v>0.63792431943236649</v>
      </c>
      <c r="Z68" t="s">
        <v>114</v>
      </c>
      <c r="AA68" s="20">
        <v>1.2739173333333333</v>
      </c>
    </row>
    <row r="69" spans="1:27" x14ac:dyDescent="0.25">
      <c r="A69" s="17" t="s">
        <v>106</v>
      </c>
      <c r="B69" s="18">
        <v>0.11203</v>
      </c>
      <c r="C69" s="18">
        <v>0.59305099999999999</v>
      </c>
      <c r="D69" s="18">
        <v>0.28892899999999999</v>
      </c>
      <c r="E69" s="18">
        <v>0.33133666666666667</v>
      </c>
      <c r="I69" t="s">
        <v>114</v>
      </c>
      <c r="J69" s="19">
        <f>AVERAGE(K69:M69)</f>
        <v>1.2739173333333333</v>
      </c>
      <c r="K69" s="19">
        <v>0.79116200000000003</v>
      </c>
      <c r="L69" s="19">
        <v>1.11128</v>
      </c>
      <c r="M69" s="19">
        <v>1.9193100000000001</v>
      </c>
      <c r="N69" s="24">
        <f>(K69-K$1)/K$2</f>
        <v>0.71937782877365997</v>
      </c>
      <c r="O69" s="24">
        <f>(L69-L$1)/L$2</f>
        <v>0.18760340880413395</v>
      </c>
      <c r="P69" s="23">
        <f>(M69-M$1)/M$2</f>
        <v>1.0621126806697974</v>
      </c>
      <c r="Q69" s="19">
        <f>AVERAGE(N69:P69)</f>
        <v>0.65636463941586376</v>
      </c>
      <c r="Z69" t="s">
        <v>117</v>
      </c>
      <c r="AA69" s="20">
        <v>1.3162743333333333</v>
      </c>
    </row>
    <row r="70" spans="1:27" x14ac:dyDescent="0.25">
      <c r="A70" s="17" t="s">
        <v>107</v>
      </c>
      <c r="B70" s="18">
        <v>0.27535799999999999</v>
      </c>
      <c r="C70" s="18">
        <v>0.14078099999999999</v>
      </c>
      <c r="D70" s="18">
        <v>0.47388400000000003</v>
      </c>
      <c r="E70" s="18">
        <v>0.29667433333333332</v>
      </c>
      <c r="I70" t="s">
        <v>117</v>
      </c>
      <c r="J70" s="19">
        <f>AVERAGE(K70:M70)</f>
        <v>1.3162743333333333</v>
      </c>
      <c r="K70" s="19">
        <v>0.34558299999999997</v>
      </c>
      <c r="L70" s="19">
        <v>1.5148999999999999</v>
      </c>
      <c r="M70" s="19">
        <v>2.0883400000000001</v>
      </c>
      <c r="N70" s="19">
        <f>(K70-K$1)/K$2</f>
        <v>9.8681250310820139E-3</v>
      </c>
      <c r="O70" s="23">
        <f>(L70-L$1)/L$2</f>
        <v>0.81276892456275951</v>
      </c>
      <c r="P70" s="23">
        <f>(M70-M$1)/M$2</f>
        <v>1.2951684528102925</v>
      </c>
      <c r="Q70" s="19">
        <f>AVERAGE(N70:P70)</f>
        <v>0.70593516746804463</v>
      </c>
      <c r="Z70" t="s">
        <v>90</v>
      </c>
      <c r="AA70" s="20">
        <v>1.3464266666666667</v>
      </c>
    </row>
    <row r="71" spans="1:27" x14ac:dyDescent="0.25">
      <c r="A71" s="17" t="s">
        <v>108</v>
      </c>
      <c r="B71" s="18">
        <v>0.77014199999999999</v>
      </c>
      <c r="C71" s="18">
        <v>2.1899000000000002</v>
      </c>
      <c r="D71" s="18">
        <v>2.4192800000000001</v>
      </c>
      <c r="E71" s="18">
        <v>1.7931073333333334</v>
      </c>
      <c r="I71" t="s">
        <v>90</v>
      </c>
      <c r="J71" s="19">
        <f>AVERAGE(K71:M71)</f>
        <v>1.3464266666666667</v>
      </c>
      <c r="K71" s="19">
        <v>0.70557999999999998</v>
      </c>
      <c r="L71" s="19">
        <v>1.3241799999999999</v>
      </c>
      <c r="M71" s="19">
        <v>2.0095200000000002</v>
      </c>
      <c r="N71" s="24">
        <f>(K71-K$1)/K$2</f>
        <v>0.58310287087461776</v>
      </c>
      <c r="O71" s="24">
        <f>(L71-L$1)/L$2</f>
        <v>0.51736342640735311</v>
      </c>
      <c r="P71" s="23">
        <f>(M71-M$1)/M$2</f>
        <v>1.1864927386760336</v>
      </c>
      <c r="Q71" s="19">
        <f>AVERAGE(N71:P71)</f>
        <v>0.76231967865266814</v>
      </c>
      <c r="Z71" t="s">
        <v>113</v>
      </c>
      <c r="AA71" s="20">
        <v>1.3519553333333334</v>
      </c>
    </row>
    <row r="72" spans="1:27" x14ac:dyDescent="0.25">
      <c r="A72" s="17" t="s">
        <v>109</v>
      </c>
      <c r="B72" s="18">
        <v>1.2730699999999999</v>
      </c>
      <c r="C72" s="18">
        <v>2.0997499999999998</v>
      </c>
      <c r="D72" s="18">
        <v>1.2581</v>
      </c>
      <c r="E72" s="18">
        <v>1.5436399999999999</v>
      </c>
      <c r="I72" t="s">
        <v>113</v>
      </c>
      <c r="J72" s="19">
        <f>AVERAGE(K72:M72)</f>
        <v>1.3519553333333334</v>
      </c>
      <c r="K72" s="19">
        <v>0.90501600000000004</v>
      </c>
      <c r="L72" s="19">
        <v>1.5471900000000001</v>
      </c>
      <c r="M72" s="19">
        <v>1.6036600000000001</v>
      </c>
      <c r="N72" s="23">
        <f>(K72-K$1)/K$2</f>
        <v>0.90067119719970234</v>
      </c>
      <c r="O72" s="23">
        <f>(L72-L$1)/L$2</f>
        <v>0.86278278538196107</v>
      </c>
      <c r="P72" s="24">
        <f>(M72-M$1)/M$2</f>
        <v>0.62689967424403115</v>
      </c>
      <c r="Q72" s="19">
        <f>AVERAGE(N72:P72)</f>
        <v>0.79678455227523148</v>
      </c>
      <c r="Z72" t="s">
        <v>128</v>
      </c>
      <c r="AA72" s="20">
        <v>1.4019453333333332</v>
      </c>
    </row>
    <row r="73" spans="1:27" x14ac:dyDescent="0.25">
      <c r="A73" s="17" t="s">
        <v>110</v>
      </c>
      <c r="B73" s="18">
        <v>-0.65308999999999995</v>
      </c>
      <c r="C73" s="18">
        <v>-0.21897800000000001</v>
      </c>
      <c r="D73" s="18">
        <v>-3.6195199999999997E-2</v>
      </c>
      <c r="E73" s="18">
        <v>-0.30275439999999998</v>
      </c>
      <c r="I73" t="s">
        <v>128</v>
      </c>
      <c r="J73" s="19">
        <f>AVERAGE(K73:M73)</f>
        <v>1.4019453333333332</v>
      </c>
      <c r="K73" s="19">
        <v>0.90565600000000002</v>
      </c>
      <c r="L73" s="19">
        <v>1.8885700000000001</v>
      </c>
      <c r="M73" s="19">
        <v>1.41161</v>
      </c>
      <c r="N73" s="23">
        <f>(K73-K$1)/K$2</f>
        <v>0.9016902896847504</v>
      </c>
      <c r="O73" s="23">
        <f>(L73-L$1)/L$2</f>
        <v>1.3915449967928912</v>
      </c>
      <c r="P73" s="24">
        <f>(M73-M$1)/M$2</f>
        <v>0.36210430632364959</v>
      </c>
      <c r="Q73" s="19">
        <f>AVERAGE(N73:P73)</f>
        <v>0.88511319760043039</v>
      </c>
      <c r="Z73" t="s">
        <v>102</v>
      </c>
      <c r="AA73" s="20">
        <v>1.4811046666666667</v>
      </c>
    </row>
    <row r="74" spans="1:27" x14ac:dyDescent="0.25">
      <c r="A74" s="17" t="s">
        <v>111</v>
      </c>
      <c r="B74" s="18">
        <v>0.87694300000000003</v>
      </c>
      <c r="C74" s="18">
        <v>0.46208399999999999</v>
      </c>
      <c r="D74" s="18">
        <v>1.26393</v>
      </c>
      <c r="E74" s="18">
        <v>0.86765233333333336</v>
      </c>
      <c r="I74" t="s">
        <v>85</v>
      </c>
      <c r="J74" s="19">
        <f>AVERAGE(K74:M74)</f>
        <v>1.4913446666666668</v>
      </c>
      <c r="K74" s="19">
        <v>1.19618</v>
      </c>
      <c r="L74" s="19">
        <v>0.85523400000000005</v>
      </c>
      <c r="M74" s="19">
        <v>2.4226200000000002</v>
      </c>
      <c r="N74" s="23">
        <f>(K74-K$1)/K$2</f>
        <v>1.3643009539443065</v>
      </c>
      <c r="O74" s="24">
        <f>(L74-L$1)/L$2</f>
        <v>-0.2089852876131226</v>
      </c>
      <c r="P74" s="23">
        <f>(M74-M$1)/M$2</f>
        <v>1.7560681955253417</v>
      </c>
      <c r="Q74" s="19">
        <f>AVERAGE(N74:P74)</f>
        <v>0.97046128728550851</v>
      </c>
      <c r="Z74" t="s">
        <v>85</v>
      </c>
      <c r="AA74" s="20">
        <v>1.4913446666666668</v>
      </c>
    </row>
    <row r="75" spans="1:27" x14ac:dyDescent="0.25">
      <c r="A75" s="17" t="s">
        <v>113</v>
      </c>
      <c r="B75" s="18">
        <v>0.90501600000000004</v>
      </c>
      <c r="C75" s="18">
        <v>1.5471900000000001</v>
      </c>
      <c r="D75" s="18">
        <v>1.6036600000000001</v>
      </c>
      <c r="E75" s="18">
        <v>1.3519553333333334</v>
      </c>
      <c r="I75" t="s">
        <v>102</v>
      </c>
      <c r="J75" s="19">
        <f>AVERAGE(K75:M75)</f>
        <v>1.4811046666666667</v>
      </c>
      <c r="K75" s="19">
        <v>0.95285399999999998</v>
      </c>
      <c r="L75" s="19">
        <v>2.2491500000000002</v>
      </c>
      <c r="M75" s="19">
        <v>1.2413099999999999</v>
      </c>
      <c r="N75" s="23">
        <f>(K75-K$1)/K$2</f>
        <v>0.97684517579303221</v>
      </c>
      <c r="O75" s="23">
        <f>(L75-L$1)/L$2</f>
        <v>1.9500460167429565</v>
      </c>
      <c r="P75" s="24">
        <f>(M75-M$1)/M$2</f>
        <v>0.12729747915967671</v>
      </c>
      <c r="Q75" s="19">
        <f>AVERAGE(N75:P75)</f>
        <v>1.0180628905652218</v>
      </c>
      <c r="Z75" t="s">
        <v>109</v>
      </c>
      <c r="AA75" s="20">
        <v>1.5436399999999999</v>
      </c>
    </row>
    <row r="76" spans="1:27" x14ac:dyDescent="0.25">
      <c r="A76" s="17" t="s">
        <v>114</v>
      </c>
      <c r="B76" s="18">
        <v>0.79116200000000003</v>
      </c>
      <c r="C76" s="18">
        <v>1.11128</v>
      </c>
      <c r="D76" s="18">
        <v>1.9193100000000001</v>
      </c>
      <c r="E76" s="18">
        <v>1.2739173333333333</v>
      </c>
      <c r="H76" t="s">
        <v>170</v>
      </c>
      <c r="I76" t="s">
        <v>49</v>
      </c>
      <c r="J76" s="19">
        <f>AVERAGE(K76:M76)</f>
        <v>1.5644233333333333</v>
      </c>
      <c r="K76" s="19">
        <v>1.1023099999999999</v>
      </c>
      <c r="L76" s="19">
        <v>1.609</v>
      </c>
      <c r="M76" s="19">
        <v>1.9819599999999999</v>
      </c>
      <c r="N76" s="23">
        <f>(K76-K$1)/K$2</f>
        <v>1.2148287483638911</v>
      </c>
      <c r="O76" s="23">
        <f>(L76-L$1)/L$2</f>
        <v>0.95852006433008208</v>
      </c>
      <c r="P76" s="23">
        <f>(M76-M$1)/M$2</f>
        <v>1.148493465883085</v>
      </c>
      <c r="Q76" s="19">
        <f>AVERAGE(N76:P76)</f>
        <v>1.1072807595256862</v>
      </c>
      <c r="R76" t="s">
        <v>170</v>
      </c>
      <c r="Z76" t="s">
        <v>49</v>
      </c>
      <c r="AA76" s="20">
        <v>1.5644233333333333</v>
      </c>
    </row>
    <row r="77" spans="1:27" x14ac:dyDescent="0.25">
      <c r="A77" s="17" t="s">
        <v>115</v>
      </c>
      <c r="B77" s="18">
        <v>0.65212099999999995</v>
      </c>
      <c r="C77" s="18">
        <v>1.0543100000000001</v>
      </c>
      <c r="D77" s="18">
        <v>1.94235</v>
      </c>
      <c r="E77" s="18">
        <v>1.2162603333333333</v>
      </c>
      <c r="I77" t="s">
        <v>109</v>
      </c>
      <c r="J77" s="19">
        <f>AVERAGE(K77:M77)</f>
        <v>1.5436399999999999</v>
      </c>
      <c r="K77" s="19">
        <v>1.2730699999999999</v>
      </c>
      <c r="L77" s="19">
        <v>2.0997499999999998</v>
      </c>
      <c r="M77" s="19">
        <v>1.2581</v>
      </c>
      <c r="N77" s="23">
        <f>(K77-K$1)/K$2</f>
        <v>1.4867353620307888</v>
      </c>
      <c r="O77" s="23">
        <f>(L77-L$1)/L$2</f>
        <v>1.7186409127978128</v>
      </c>
      <c r="P77" s="24">
        <f>(M77-M$1)/M$2</f>
        <v>0.15044725384014129</v>
      </c>
      <c r="Q77" s="19">
        <f>AVERAGE(N77:P77)</f>
        <v>1.1186078428895809</v>
      </c>
      <c r="Z77" t="s">
        <v>53</v>
      </c>
      <c r="AA77" s="20">
        <v>1.5786899999999999</v>
      </c>
    </row>
    <row r="78" spans="1:27" x14ac:dyDescent="0.25">
      <c r="A78" s="17" t="s">
        <v>116</v>
      </c>
      <c r="B78" s="18">
        <v>2.4241100000000002</v>
      </c>
      <c r="C78" s="18">
        <v>2.5887799999999999</v>
      </c>
      <c r="D78" s="18">
        <v>2.88062</v>
      </c>
      <c r="E78" s="18">
        <v>2.6311700000000005</v>
      </c>
      <c r="I78" t="s">
        <v>53</v>
      </c>
      <c r="J78" s="19">
        <f>AVERAGE(K78:M78)</f>
        <v>1.5786899999999999</v>
      </c>
      <c r="K78" s="19">
        <v>1.4668600000000001</v>
      </c>
      <c r="L78" s="19">
        <v>1.4412199999999999</v>
      </c>
      <c r="M78" s="19">
        <v>1.82799</v>
      </c>
      <c r="N78" s="23">
        <f>(K78-K$1)/K$2</f>
        <v>1.7953133818393396</v>
      </c>
      <c r="O78" s="24">
        <f>(L78-L$1)/L$2</f>
        <v>0.69864624679382947</v>
      </c>
      <c r="P78" s="23">
        <f>(M78-M$1)/M$2</f>
        <v>0.93620217299737229</v>
      </c>
      <c r="Q78" s="19">
        <f>AVERAGE(N78:P78)</f>
        <v>1.1433872672101804</v>
      </c>
      <c r="Z78" t="s">
        <v>119</v>
      </c>
      <c r="AA78" s="20">
        <v>1.6241099999999999</v>
      </c>
    </row>
    <row r="79" spans="1:27" x14ac:dyDescent="0.25">
      <c r="A79" s="17" t="s">
        <v>117</v>
      </c>
      <c r="B79" s="18">
        <v>0.34558299999999997</v>
      </c>
      <c r="C79" s="18">
        <v>1.5148999999999999</v>
      </c>
      <c r="D79" s="18">
        <v>2.0883400000000001</v>
      </c>
      <c r="E79" s="18">
        <v>1.3162743333333333</v>
      </c>
      <c r="H79" t="s">
        <v>170</v>
      </c>
      <c r="I79" t="s">
        <v>119</v>
      </c>
      <c r="J79" s="19">
        <f>AVERAGE(K79:M79)</f>
        <v>1.6241099999999999</v>
      </c>
      <c r="K79" s="19">
        <v>1.0117499999999999</v>
      </c>
      <c r="L79" s="19">
        <v>1.56751</v>
      </c>
      <c r="M79" s="19">
        <v>2.2930700000000002</v>
      </c>
      <c r="N79" s="23">
        <f>(K79-K$1)/K$2</f>
        <v>1.0706271617295842</v>
      </c>
      <c r="O79" s="23">
        <f>(L79-L$1)/L$2</f>
        <v>0.89425635775254531</v>
      </c>
      <c r="P79" s="23">
        <f>(M79-M$1)/M$2</f>
        <v>1.5774467952957898</v>
      </c>
      <c r="Q79" s="19">
        <f>AVERAGE(N79:P79)</f>
        <v>1.1807767715926396</v>
      </c>
      <c r="R79" t="s">
        <v>170</v>
      </c>
      <c r="Z79" t="s">
        <v>77</v>
      </c>
      <c r="AA79" s="20">
        <v>1.7147133333333333</v>
      </c>
    </row>
    <row r="80" spans="1:27" x14ac:dyDescent="0.25">
      <c r="A80" s="17" t="s">
        <v>118</v>
      </c>
      <c r="B80" s="18">
        <v>0.70067699999999999</v>
      </c>
      <c r="C80" s="18">
        <v>0.62617699999999998</v>
      </c>
      <c r="D80" s="18">
        <v>1.56233</v>
      </c>
      <c r="E80" s="18">
        <v>0.96306133333333344</v>
      </c>
      <c r="I80" t="s">
        <v>77</v>
      </c>
      <c r="J80" s="19">
        <f>AVERAGE(K80:M80)</f>
        <v>1.7147133333333333</v>
      </c>
      <c r="K80" s="19">
        <v>1.4879199999999999</v>
      </c>
      <c r="L80" s="19">
        <v>1.26075</v>
      </c>
      <c r="M80" s="19">
        <v>2.39547</v>
      </c>
      <c r="N80" s="23">
        <f>(K80-K$1)/K$2</f>
        <v>1.8288478939254535</v>
      </c>
      <c r="O80" s="24">
        <f>(L80-L$1)/L$2</f>
        <v>0.41911693548874268</v>
      </c>
      <c r="P80" s="23">
        <f>(M80-M$1)/M$2</f>
        <v>1.7186342239604449</v>
      </c>
      <c r="Q80" s="19">
        <f>AVERAGE(N80:P80)</f>
        <v>1.3221996844582138</v>
      </c>
      <c r="Z80" t="s">
        <v>56</v>
      </c>
      <c r="AA80" s="20">
        <v>1.71607</v>
      </c>
    </row>
    <row r="81" spans="1:27" x14ac:dyDescent="0.25">
      <c r="A81" s="17" t="s">
        <v>119</v>
      </c>
      <c r="B81" s="18">
        <v>1.0117499999999999</v>
      </c>
      <c r="C81" s="18">
        <v>1.56751</v>
      </c>
      <c r="D81" s="18">
        <v>2.2930700000000002</v>
      </c>
      <c r="E81" s="18">
        <v>1.6241099999999999</v>
      </c>
      <c r="H81" t="s">
        <v>170</v>
      </c>
      <c r="I81" t="s">
        <v>56</v>
      </c>
      <c r="J81" s="19">
        <f>AVERAGE(K81:M81)</f>
        <v>1.71607</v>
      </c>
      <c r="K81" s="19">
        <v>1.0385500000000001</v>
      </c>
      <c r="L81" s="19">
        <v>1.98264</v>
      </c>
      <c r="M81" s="19">
        <v>2.1270199999999999</v>
      </c>
      <c r="N81" s="23">
        <f>(K81-K$1)/K$2</f>
        <v>1.1133016595409739</v>
      </c>
      <c r="O81" s="23">
        <f>(L81-L$1)/L$2</f>
        <v>1.5372496696718712</v>
      </c>
      <c r="P81" s="23">
        <f>(M81-M$1)/M$2</f>
        <v>1.348499797934793</v>
      </c>
      <c r="Q81" s="19">
        <f>AVERAGE(N81:P81)</f>
        <v>1.333017042382546</v>
      </c>
      <c r="R81" t="s">
        <v>170</v>
      </c>
      <c r="Z81" t="s">
        <v>125</v>
      </c>
      <c r="AA81" s="20">
        <v>1.7303666666666668</v>
      </c>
    </row>
    <row r="82" spans="1:27" x14ac:dyDescent="0.25">
      <c r="A82" s="17" t="s">
        <v>120</v>
      </c>
      <c r="B82" s="18">
        <v>0.93406199999999995</v>
      </c>
      <c r="C82" s="18">
        <v>0.40713899999999997</v>
      </c>
      <c r="D82" s="18">
        <v>0.329239</v>
      </c>
      <c r="E82" s="18">
        <v>0.55681333333333327</v>
      </c>
      <c r="H82" t="s">
        <v>170</v>
      </c>
      <c r="I82" t="s">
        <v>125</v>
      </c>
      <c r="J82" s="19">
        <f>AVERAGE(K82:M82)</f>
        <v>1.7303666666666668</v>
      </c>
      <c r="K82" s="19">
        <v>1.1052999999999999</v>
      </c>
      <c r="L82" s="19">
        <v>2.16628</v>
      </c>
      <c r="M82" s="19">
        <v>1.9195199999999999</v>
      </c>
      <c r="N82" s="23">
        <f>(K82-K$1)/K$2</f>
        <v>1.2195898210674754</v>
      </c>
      <c r="O82" s="23">
        <f>(L82-L$1)/L$2</f>
        <v>1.8216889821784714</v>
      </c>
      <c r="P82" s="23">
        <f>(M82-M$1)/M$2</f>
        <v>1.0624022252012384</v>
      </c>
      <c r="Q82" s="19">
        <f>AVERAGE(N82:P82)</f>
        <v>1.3678936761490617</v>
      </c>
      <c r="R82" t="s">
        <v>170</v>
      </c>
      <c r="Z82" t="s">
        <v>54</v>
      </c>
      <c r="AA82" s="20">
        <v>1.7623033333333333</v>
      </c>
    </row>
    <row r="83" spans="1:27" x14ac:dyDescent="0.25">
      <c r="A83" s="17" t="s">
        <v>125</v>
      </c>
      <c r="B83" s="18">
        <v>1.1052999999999999</v>
      </c>
      <c r="C83" s="18">
        <v>2.16628</v>
      </c>
      <c r="D83" s="18">
        <v>1.9195199999999999</v>
      </c>
      <c r="E83" s="18">
        <v>1.7303666666666668</v>
      </c>
      <c r="H83" t="s">
        <v>170</v>
      </c>
      <c r="I83" t="s">
        <v>54</v>
      </c>
      <c r="J83" s="19">
        <f>AVERAGE(K83:M83)</f>
        <v>1.7623033333333333</v>
      </c>
      <c r="K83" s="19">
        <v>1.1694599999999999</v>
      </c>
      <c r="L83" s="19">
        <v>1.9390099999999999</v>
      </c>
      <c r="M83" s="19">
        <v>2.1784400000000002</v>
      </c>
      <c r="N83" s="23">
        <f>(K83-K$1)/K$2</f>
        <v>1.3217538426935478</v>
      </c>
      <c r="O83" s="23">
        <f>(L83-L$1)/L$2</f>
        <v>1.4696713250592432</v>
      </c>
      <c r="P83" s="23">
        <f>(M83-M$1)/M$2</f>
        <v>1.4193968446333927</v>
      </c>
      <c r="Q83" s="19">
        <f>AVERAGE(N83:P83)</f>
        <v>1.4036073374620612</v>
      </c>
      <c r="R83" t="s">
        <v>170</v>
      </c>
      <c r="Z83" t="s">
        <v>108</v>
      </c>
      <c r="AA83" s="20">
        <v>1.7931073333333334</v>
      </c>
    </row>
    <row r="84" spans="1:27" x14ac:dyDescent="0.25">
      <c r="A84" s="17" t="s">
        <v>126</v>
      </c>
      <c r="B84" s="18">
        <v>0.46546999999999999</v>
      </c>
      <c r="C84" s="18">
        <v>0.76446599999999998</v>
      </c>
      <c r="D84" s="18">
        <v>1.3865700000000001</v>
      </c>
      <c r="E84" s="18">
        <v>0.8721686666666667</v>
      </c>
      <c r="I84" t="s">
        <v>108</v>
      </c>
      <c r="J84" s="19">
        <f>AVERAGE(K84:M84)</f>
        <v>1.7931073333333334</v>
      </c>
      <c r="K84" s="19">
        <v>0.77014199999999999</v>
      </c>
      <c r="L84" s="19">
        <v>2.1899000000000002</v>
      </c>
      <c r="M84" s="19">
        <v>2.4192800000000001</v>
      </c>
      <c r="N84" s="24">
        <f>(K84-K$1)/K$2</f>
        <v>0.68590700996786125</v>
      </c>
      <c r="O84" s="23">
        <f>(L84-L$1)/L$2</f>
        <v>1.85827391226672</v>
      </c>
      <c r="P84" s="23">
        <f>(M84-M$1)/M$2</f>
        <v>1.7514630586919435</v>
      </c>
      <c r="Q84" s="19">
        <f>AVERAGE(N84:P84)</f>
        <v>1.431881326975508</v>
      </c>
      <c r="Z84" t="s">
        <v>131</v>
      </c>
      <c r="AA84" s="20">
        <v>1.8146566666666668</v>
      </c>
    </row>
    <row r="85" spans="1:27" x14ac:dyDescent="0.25">
      <c r="A85" s="17" t="s">
        <v>127</v>
      </c>
      <c r="B85" s="18">
        <v>0.50585000000000002</v>
      </c>
      <c r="C85" s="18">
        <v>1.08917</v>
      </c>
      <c r="D85" s="18">
        <v>1.30894</v>
      </c>
      <c r="E85" s="18">
        <v>0.96798666666666655</v>
      </c>
      <c r="H85" t="s">
        <v>170</v>
      </c>
      <c r="I85" t="s">
        <v>131</v>
      </c>
      <c r="J85" s="19">
        <f>AVERAGE(K85:M85)</f>
        <v>1.8146566666666668</v>
      </c>
      <c r="K85" s="19">
        <v>1.0750500000000001</v>
      </c>
      <c r="L85" s="19">
        <v>2.1084200000000002</v>
      </c>
      <c r="M85" s="19">
        <v>2.2605</v>
      </c>
      <c r="N85" s="23">
        <f>(K85-K$1)/K$2</f>
        <v>1.1714217778288736</v>
      </c>
      <c r="O85" s="23">
        <f>(L85-L$1)/L$2</f>
        <v>1.7320698435287665</v>
      </c>
      <c r="P85" s="23">
        <f>(M85-M$1)/M$2</f>
        <v>1.5325398172527442</v>
      </c>
      <c r="Q85" s="19">
        <f>AVERAGE(N85:P85)</f>
        <v>1.4786771462034614</v>
      </c>
      <c r="R85" t="s">
        <v>170</v>
      </c>
      <c r="Z85" t="s">
        <v>50</v>
      </c>
      <c r="AA85" s="20">
        <v>1.9677133333333332</v>
      </c>
    </row>
    <row r="86" spans="1:27" x14ac:dyDescent="0.25">
      <c r="A86" s="17" t="s">
        <v>128</v>
      </c>
      <c r="B86" s="18">
        <v>0.90565600000000002</v>
      </c>
      <c r="C86" s="18">
        <v>1.8885700000000001</v>
      </c>
      <c r="D86" s="18">
        <v>1.41161</v>
      </c>
      <c r="E86" s="18">
        <v>1.4019453333333332</v>
      </c>
      <c r="H86" t="s">
        <v>170</v>
      </c>
      <c r="I86" t="s">
        <v>50</v>
      </c>
      <c r="J86" s="19">
        <f>AVERAGE(K86:M86)</f>
        <v>1.9677133333333332</v>
      </c>
      <c r="K86" s="19">
        <v>1.2598100000000001</v>
      </c>
      <c r="L86" s="19">
        <v>1.9991099999999999</v>
      </c>
      <c r="M86" s="19">
        <v>2.6442199999999998</v>
      </c>
      <c r="N86" s="23">
        <f>(K86-K$1)/K$2</f>
        <v>1.4656210396061986</v>
      </c>
      <c r="O86" s="23">
        <f>(L86-L$1)/L$2</f>
        <v>1.5627599913718477</v>
      </c>
      <c r="P86" s="23">
        <f>(M86-M$1)/M$2</f>
        <v>2.0616066153699468</v>
      </c>
      <c r="Q86" s="19">
        <f>AVERAGE(N86:P86)</f>
        <v>1.6966625487826643</v>
      </c>
      <c r="R86" t="s">
        <v>170</v>
      </c>
      <c r="Z86" t="s">
        <v>99</v>
      </c>
      <c r="AA86" s="20">
        <v>2.1211199999999999</v>
      </c>
    </row>
    <row r="87" spans="1:27" x14ac:dyDescent="0.25">
      <c r="A87" s="17" t="s">
        <v>130</v>
      </c>
      <c r="B87" s="18">
        <v>0.34672999999999998</v>
      </c>
      <c r="C87" s="18">
        <v>1.54895</v>
      </c>
      <c r="D87" s="18">
        <v>1.77535</v>
      </c>
      <c r="E87" s="18">
        <v>1.2236766666666667</v>
      </c>
      <c r="H87" t="s">
        <v>170</v>
      </c>
      <c r="I87" t="s">
        <v>99</v>
      </c>
      <c r="J87" s="19">
        <f>AVERAGE(K87:M87)</f>
        <v>2.1211199999999999</v>
      </c>
      <c r="K87" s="19">
        <v>1.7247300000000001</v>
      </c>
      <c r="L87" s="19">
        <v>2.3447800000000001</v>
      </c>
      <c r="M87" s="19">
        <v>2.2938499999999999</v>
      </c>
      <c r="N87" s="23">
        <f>(K87-K$1)/K$2</f>
        <v>2.205928036713332</v>
      </c>
      <c r="O87" s="23">
        <f>(L87-L$1)/L$2</f>
        <v>2.0981669678157413</v>
      </c>
      <c r="P87" s="23">
        <f>(M87-M$1)/M$2</f>
        <v>1.578522246412571</v>
      </c>
      <c r="Q87" s="19">
        <f>AVERAGE(N87:P87)</f>
        <v>1.960872416980548</v>
      </c>
      <c r="R87" t="s">
        <v>170</v>
      </c>
      <c r="Z87" t="s">
        <v>116</v>
      </c>
      <c r="AA87" s="20">
        <v>2.6311700000000005</v>
      </c>
    </row>
    <row r="88" spans="1:27" x14ac:dyDescent="0.25">
      <c r="A88" s="17" t="s">
        <v>131</v>
      </c>
      <c r="B88" s="18">
        <v>1.0750500000000001</v>
      </c>
      <c r="C88" s="18">
        <v>2.1084200000000002</v>
      </c>
      <c r="D88" s="18">
        <v>2.2605</v>
      </c>
      <c r="E88" s="18">
        <v>1.8146566666666668</v>
      </c>
      <c r="H88" t="s">
        <v>170</v>
      </c>
      <c r="I88" t="s">
        <v>116</v>
      </c>
      <c r="J88" s="19">
        <f>AVERAGE(K88:M88)</f>
        <v>2.6311700000000005</v>
      </c>
      <c r="K88" s="19">
        <v>2.4241100000000002</v>
      </c>
      <c r="L88" s="19">
        <v>2.5887799999999999</v>
      </c>
      <c r="M88" s="19">
        <v>2.88062</v>
      </c>
      <c r="N88" s="23">
        <f>(K88-K$1)/K$2</f>
        <v>3.3195731963898067</v>
      </c>
      <c r="O88" s="23">
        <f>(L88-L$1)/L$2</f>
        <v>2.4760976596672464</v>
      </c>
      <c r="P88" s="23">
        <f>(M88-M$1)/M$2</f>
        <v>2.3875510307637411</v>
      </c>
      <c r="Q88" s="19">
        <f>AVERAGE(N88:P88)</f>
        <v>2.7277406289402646</v>
      </c>
      <c r="R88" t="s">
        <v>170</v>
      </c>
    </row>
    <row r="89" spans="1:27" x14ac:dyDescent="0.25">
      <c r="A89" s="17" t="s">
        <v>159</v>
      </c>
      <c r="B89" s="18">
        <v>0.33938572142857143</v>
      </c>
      <c r="C89" s="18">
        <v>0.99015929523809509</v>
      </c>
      <c r="D89" s="18">
        <v>1.1489840614285716</v>
      </c>
      <c r="E89" s="18">
        <v>0.8261763593650796</v>
      </c>
    </row>
  </sheetData>
  <sortState ref="H5:R88">
    <sortCondition ref="Q5:Q88"/>
  </sortState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K269"/>
  <sheetViews>
    <sheetView workbookViewId="0">
      <pane ySplit="4200" topLeftCell="A31" activePane="bottomLeft"/>
      <selection activeCell="G13" sqref="G13"/>
      <selection pane="bottomLeft" activeCell="F15" sqref="F15"/>
    </sheetView>
  </sheetViews>
  <sheetFormatPr defaultRowHeight="15" x14ac:dyDescent="0.25"/>
  <cols>
    <col min="2" max="2" width="17.42578125" customWidth="1"/>
  </cols>
  <sheetData>
    <row r="17" spans="1:11" x14ac:dyDescent="0.25">
      <c r="A17" t="s">
        <v>132</v>
      </c>
      <c r="B17" t="s">
        <v>1</v>
      </c>
      <c r="C17" t="s">
        <v>2</v>
      </c>
      <c r="D17" t="s">
        <v>21</v>
      </c>
      <c r="E17" t="s">
        <v>26</v>
      </c>
      <c r="F17" t="s">
        <v>151</v>
      </c>
      <c r="G17" t="s">
        <v>25</v>
      </c>
      <c r="H17" t="s">
        <v>154</v>
      </c>
      <c r="I17" t="s">
        <v>155</v>
      </c>
      <c r="J17" t="s">
        <v>156</v>
      </c>
      <c r="K17" t="s">
        <v>157</v>
      </c>
    </row>
    <row r="18" spans="1:11" x14ac:dyDescent="0.25">
      <c r="A18" t="s">
        <v>133</v>
      </c>
      <c r="B18" t="s">
        <v>65</v>
      </c>
      <c r="C18" t="s">
        <v>134</v>
      </c>
      <c r="D18">
        <v>-0.75200800000000001</v>
      </c>
      <c r="E18">
        <v>-0.39155299999999998</v>
      </c>
      <c r="F18">
        <v>3.9012077476345377</v>
      </c>
      <c r="G18">
        <v>-0.34340599999999999</v>
      </c>
    </row>
    <row r="19" spans="1:11" x14ac:dyDescent="0.25">
      <c r="A19" t="s">
        <v>133</v>
      </c>
      <c r="B19" t="s">
        <v>110</v>
      </c>
      <c r="C19" t="s">
        <v>134</v>
      </c>
      <c r="D19">
        <v>-0.65308999999999995</v>
      </c>
      <c r="E19">
        <v>-0.186496</v>
      </c>
      <c r="F19">
        <v>4.238637707146709</v>
      </c>
      <c r="G19">
        <v>-0.13123699999999999</v>
      </c>
    </row>
    <row r="20" spans="1:11" x14ac:dyDescent="0.25">
      <c r="A20" t="s">
        <v>133</v>
      </c>
      <c r="B20" t="s">
        <v>105</v>
      </c>
      <c r="C20" t="s">
        <v>134</v>
      </c>
      <c r="D20">
        <v>-0.644312</v>
      </c>
      <c r="E20">
        <v>0.177818</v>
      </c>
      <c r="F20">
        <v>6.0192136849174691</v>
      </c>
      <c r="G20">
        <v>0.10924300000000001</v>
      </c>
    </row>
    <row r="21" spans="1:11" x14ac:dyDescent="0.25">
      <c r="A21" t="s">
        <v>133</v>
      </c>
      <c r="B21" t="s">
        <v>83</v>
      </c>
      <c r="C21" t="s">
        <v>134</v>
      </c>
      <c r="D21">
        <v>-0.62875800000000004</v>
      </c>
      <c r="E21">
        <v>-0.110766</v>
      </c>
      <c r="F21">
        <v>4.8197602618592139</v>
      </c>
      <c r="G21">
        <v>-8.5071300000000002E-2</v>
      </c>
    </row>
    <row r="22" spans="1:11" x14ac:dyDescent="0.25">
      <c r="A22" t="s">
        <v>133</v>
      </c>
      <c r="B22" t="s">
        <v>81</v>
      </c>
      <c r="C22" t="s">
        <v>134</v>
      </c>
      <c r="D22">
        <v>-0.60398399999999997</v>
      </c>
      <c r="E22">
        <v>6.7002199999999998E-2</v>
      </c>
      <c r="F22">
        <v>4.2071485614812527</v>
      </c>
      <c r="G22">
        <v>-7.3337100000000002E-3</v>
      </c>
    </row>
    <row r="23" spans="1:11" x14ac:dyDescent="0.25">
      <c r="A23" t="s">
        <v>133</v>
      </c>
      <c r="B23" t="s">
        <v>72</v>
      </c>
      <c r="C23" t="s">
        <v>134</v>
      </c>
      <c r="D23">
        <v>-0.528331</v>
      </c>
      <c r="E23">
        <v>0.39401199999999997</v>
      </c>
      <c r="F23">
        <v>6.5087423290415325</v>
      </c>
      <c r="G23">
        <v>0.34956100000000001</v>
      </c>
    </row>
    <row r="24" spans="1:11" x14ac:dyDescent="0.25">
      <c r="A24" t="s">
        <v>138</v>
      </c>
      <c r="B24" t="s">
        <v>83</v>
      </c>
      <c r="C24" t="s">
        <v>134</v>
      </c>
      <c r="D24">
        <v>-0.50962200000000002</v>
      </c>
      <c r="E24">
        <v>0.98260800000000004</v>
      </c>
      <c r="F24">
        <v>11.755622264798584</v>
      </c>
      <c r="G24">
        <v>0.85473200000000005</v>
      </c>
    </row>
    <row r="25" spans="1:11" x14ac:dyDescent="0.25">
      <c r="A25" t="s">
        <v>133</v>
      </c>
      <c r="B25" t="s">
        <v>101</v>
      </c>
      <c r="C25" t="s">
        <v>134</v>
      </c>
      <c r="D25">
        <v>-0.48658499999999999</v>
      </c>
      <c r="E25">
        <v>0.113404</v>
      </c>
      <c r="F25">
        <v>5.0509517304947895</v>
      </c>
      <c r="G25">
        <v>6.7586900000000005E-2</v>
      </c>
    </row>
    <row r="26" spans="1:11" x14ac:dyDescent="0.25">
      <c r="A26" t="s">
        <v>133</v>
      </c>
      <c r="B26" t="s">
        <v>34</v>
      </c>
      <c r="C26" t="s">
        <v>136</v>
      </c>
      <c r="D26">
        <v>-0.40190500000000001</v>
      </c>
      <c r="E26">
        <v>0.16566800000000001</v>
      </c>
      <c r="F26">
        <v>4.4608504274351226</v>
      </c>
      <c r="G26">
        <v>0.116216</v>
      </c>
    </row>
    <row r="27" spans="1:11" x14ac:dyDescent="0.25">
      <c r="A27" t="s">
        <v>133</v>
      </c>
      <c r="B27" t="s">
        <v>39</v>
      </c>
      <c r="C27" t="s">
        <v>136</v>
      </c>
      <c r="D27">
        <v>-0.39100600000000002</v>
      </c>
      <c r="E27">
        <v>0.36833300000000002</v>
      </c>
      <c r="F27">
        <v>5.6102893015392956</v>
      </c>
      <c r="G27">
        <v>0.38212600000000002</v>
      </c>
    </row>
    <row r="28" spans="1:11" x14ac:dyDescent="0.25">
      <c r="A28" t="s">
        <v>133</v>
      </c>
      <c r="B28" t="s">
        <v>79</v>
      </c>
      <c r="C28" t="s">
        <v>134</v>
      </c>
      <c r="D28">
        <v>-0.34206199999999998</v>
      </c>
      <c r="E28">
        <v>0.25847999999999999</v>
      </c>
      <c r="F28">
        <v>4.7835645164619844</v>
      </c>
      <c r="G28">
        <v>0.21462999999999999</v>
      </c>
    </row>
    <row r="29" spans="1:11" x14ac:dyDescent="0.25">
      <c r="A29" t="s">
        <v>133</v>
      </c>
      <c r="B29" t="s">
        <v>71</v>
      </c>
      <c r="C29" t="s">
        <v>134</v>
      </c>
      <c r="D29">
        <v>-0.33488400000000001</v>
      </c>
      <c r="E29">
        <v>4.3267300000000002E-2</v>
      </c>
      <c r="F29">
        <v>3.8478511760007317</v>
      </c>
      <c r="G29">
        <v>-1.6994700000000001E-2</v>
      </c>
    </row>
    <row r="30" spans="1:11" x14ac:dyDescent="0.25">
      <c r="A30" t="s">
        <v>133</v>
      </c>
      <c r="B30" t="s">
        <v>60</v>
      </c>
      <c r="C30" t="s">
        <v>136</v>
      </c>
      <c r="D30">
        <v>-0.31654900000000002</v>
      </c>
      <c r="E30">
        <v>0.150782</v>
      </c>
      <c r="F30">
        <v>4.3508284186326653</v>
      </c>
      <c r="G30">
        <v>5.2191899999999999E-2</v>
      </c>
    </row>
    <row r="31" spans="1:11" x14ac:dyDescent="0.25">
      <c r="A31" t="s">
        <v>137</v>
      </c>
      <c r="B31" t="s">
        <v>81</v>
      </c>
      <c r="C31" t="s">
        <v>134</v>
      </c>
      <c r="D31">
        <v>-0.30103400000000002</v>
      </c>
      <c r="E31">
        <v>1.66842</v>
      </c>
      <c r="F31">
        <v>15.09503132121867</v>
      </c>
      <c r="G31">
        <v>1.74868</v>
      </c>
    </row>
    <row r="32" spans="1:11" x14ac:dyDescent="0.25">
      <c r="A32" t="s">
        <v>133</v>
      </c>
      <c r="B32" t="s">
        <v>32</v>
      </c>
      <c r="C32" t="s">
        <v>136</v>
      </c>
      <c r="D32">
        <v>-0.28375699999999998</v>
      </c>
      <c r="E32">
        <v>0.33421800000000002</v>
      </c>
      <c r="F32">
        <v>5.0592009415512216</v>
      </c>
      <c r="G32">
        <v>0.19475799999999999</v>
      </c>
    </row>
    <row r="33" spans="1:7" x14ac:dyDescent="0.25">
      <c r="A33" t="s">
        <v>133</v>
      </c>
      <c r="B33" t="s">
        <v>80</v>
      </c>
      <c r="C33" t="s">
        <v>134</v>
      </c>
      <c r="D33">
        <v>-0.28121699999999999</v>
      </c>
      <c r="E33">
        <v>5.9737800000000001E-2</v>
      </c>
      <c r="F33">
        <v>3.4006990794469418</v>
      </c>
      <c r="G33">
        <v>4.6975500000000003E-2</v>
      </c>
    </row>
    <row r="34" spans="1:7" x14ac:dyDescent="0.25">
      <c r="A34" t="s">
        <v>138</v>
      </c>
      <c r="B34" t="s">
        <v>65</v>
      </c>
      <c r="C34" t="s">
        <v>134</v>
      </c>
      <c r="D34">
        <v>-0.25721899999999998</v>
      </c>
      <c r="E34">
        <v>0.90151899999999996</v>
      </c>
      <c r="F34">
        <v>8.312195523940801</v>
      </c>
      <c r="G34">
        <v>1.00631</v>
      </c>
    </row>
    <row r="35" spans="1:7" x14ac:dyDescent="0.25">
      <c r="A35" t="s">
        <v>133</v>
      </c>
      <c r="B35" t="s">
        <v>91</v>
      </c>
      <c r="C35" t="s">
        <v>134</v>
      </c>
      <c r="D35">
        <v>-0.256743</v>
      </c>
      <c r="E35">
        <v>0.30601</v>
      </c>
      <c r="F35">
        <v>4.8620889498446056</v>
      </c>
      <c r="G35">
        <v>0.22243399999999999</v>
      </c>
    </row>
    <row r="36" spans="1:7" x14ac:dyDescent="0.25">
      <c r="A36" t="s">
        <v>133</v>
      </c>
      <c r="B36" t="s">
        <v>73</v>
      </c>
      <c r="C36" t="s">
        <v>134</v>
      </c>
      <c r="D36">
        <v>-0.24711</v>
      </c>
      <c r="E36">
        <v>0.47645500000000002</v>
      </c>
      <c r="F36">
        <v>5.4030221359531438</v>
      </c>
      <c r="G36">
        <v>0.38152000000000003</v>
      </c>
    </row>
    <row r="37" spans="1:7" x14ac:dyDescent="0.25">
      <c r="A37" t="s">
        <v>133</v>
      </c>
      <c r="B37" t="s">
        <v>40</v>
      </c>
      <c r="C37" t="s">
        <v>136</v>
      </c>
      <c r="D37">
        <v>-0.24459</v>
      </c>
      <c r="E37">
        <v>0.50909199999999999</v>
      </c>
      <c r="F37">
        <v>4.9294103781113243</v>
      </c>
      <c r="G37">
        <v>0.42700399999999999</v>
      </c>
    </row>
    <row r="38" spans="1:7" x14ac:dyDescent="0.25">
      <c r="A38" t="s">
        <v>133</v>
      </c>
      <c r="B38" t="s">
        <v>38</v>
      </c>
      <c r="C38" t="s">
        <v>136</v>
      </c>
      <c r="D38">
        <v>-0.229411</v>
      </c>
      <c r="E38">
        <v>0.45672099999999999</v>
      </c>
      <c r="F38">
        <v>5.1622267403262052</v>
      </c>
      <c r="G38">
        <v>0.40650900000000001</v>
      </c>
    </row>
    <row r="39" spans="1:7" x14ac:dyDescent="0.25">
      <c r="A39" t="s">
        <v>133</v>
      </c>
      <c r="B39" t="s">
        <v>92</v>
      </c>
      <c r="C39" t="s">
        <v>134</v>
      </c>
      <c r="D39">
        <v>-0.22251299999999999</v>
      </c>
      <c r="E39">
        <v>8.3838999999999997E-2</v>
      </c>
      <c r="F39">
        <v>3.7324727373737483</v>
      </c>
      <c r="G39">
        <v>6.5931699999999996E-2</v>
      </c>
    </row>
    <row r="40" spans="1:7" x14ac:dyDescent="0.25">
      <c r="A40" t="s">
        <v>137</v>
      </c>
      <c r="B40" t="s">
        <v>110</v>
      </c>
      <c r="C40" t="s">
        <v>134</v>
      </c>
      <c r="D40">
        <v>-0.21897800000000001</v>
      </c>
      <c r="E40">
        <v>1.2357400000000001</v>
      </c>
      <c r="F40">
        <v>12.615240620514992</v>
      </c>
      <c r="G40">
        <v>1.47281</v>
      </c>
    </row>
    <row r="41" spans="1:7" x14ac:dyDescent="0.25">
      <c r="A41" t="s">
        <v>133</v>
      </c>
      <c r="B41" t="s">
        <v>96</v>
      </c>
      <c r="C41" t="s">
        <v>134</v>
      </c>
      <c r="D41">
        <v>-0.21188599999999999</v>
      </c>
      <c r="E41">
        <v>0.74834299999999998</v>
      </c>
      <c r="F41">
        <v>6.002170841465305</v>
      </c>
      <c r="G41">
        <v>0.66225800000000001</v>
      </c>
    </row>
    <row r="42" spans="1:7" x14ac:dyDescent="0.25">
      <c r="A42" t="s">
        <v>133</v>
      </c>
      <c r="B42" t="s">
        <v>59</v>
      </c>
      <c r="C42" t="s">
        <v>136</v>
      </c>
      <c r="D42">
        <v>-0.20132900000000001</v>
      </c>
      <c r="E42">
        <v>0.18860099999999999</v>
      </c>
      <c r="F42">
        <v>3.0623274580776516</v>
      </c>
      <c r="G42">
        <v>0.12609500000000001</v>
      </c>
    </row>
    <row r="43" spans="1:7" x14ac:dyDescent="0.25">
      <c r="A43" t="s">
        <v>133</v>
      </c>
      <c r="B43" t="s">
        <v>61</v>
      </c>
      <c r="C43" t="s">
        <v>136</v>
      </c>
      <c r="D43">
        <v>-0.18768299999999999</v>
      </c>
      <c r="E43">
        <v>0.42728699999999997</v>
      </c>
      <c r="F43">
        <v>4.2996893960086746</v>
      </c>
      <c r="G43">
        <v>0.303456</v>
      </c>
    </row>
    <row r="44" spans="1:7" x14ac:dyDescent="0.25">
      <c r="A44" t="s">
        <v>137</v>
      </c>
      <c r="B44" t="s">
        <v>65</v>
      </c>
      <c r="C44" t="s">
        <v>134</v>
      </c>
      <c r="D44">
        <v>-0.17494399999999999</v>
      </c>
      <c r="E44">
        <v>0.72389800000000004</v>
      </c>
      <c r="F44">
        <v>7.3220356802826965</v>
      </c>
      <c r="G44">
        <v>0.80469299999999999</v>
      </c>
    </row>
    <row r="45" spans="1:7" x14ac:dyDescent="0.25">
      <c r="A45" t="s">
        <v>133</v>
      </c>
      <c r="B45" t="s">
        <v>33</v>
      </c>
      <c r="C45" t="s">
        <v>136</v>
      </c>
      <c r="D45">
        <v>-0.173872</v>
      </c>
      <c r="E45">
        <v>0.49742399999999998</v>
      </c>
      <c r="F45">
        <v>4.4260487566961881</v>
      </c>
      <c r="G45">
        <v>0.50096099999999999</v>
      </c>
    </row>
    <row r="46" spans="1:7" x14ac:dyDescent="0.25">
      <c r="A46" t="s">
        <v>133</v>
      </c>
      <c r="B46" t="s">
        <v>97</v>
      </c>
      <c r="C46" t="s">
        <v>134</v>
      </c>
      <c r="D46">
        <v>-0.159333</v>
      </c>
      <c r="E46">
        <v>0.35413800000000001</v>
      </c>
      <c r="F46">
        <v>4.0048280531532221</v>
      </c>
      <c r="G46">
        <v>0.30505500000000002</v>
      </c>
    </row>
    <row r="47" spans="1:7" x14ac:dyDescent="0.25">
      <c r="A47" t="s">
        <v>137</v>
      </c>
      <c r="B47" t="s">
        <v>83</v>
      </c>
      <c r="C47" t="s">
        <v>134</v>
      </c>
      <c r="D47">
        <v>-0.142679</v>
      </c>
      <c r="E47">
        <v>1.1111</v>
      </c>
      <c r="F47">
        <v>11.12878013793298</v>
      </c>
      <c r="G47">
        <v>1.0803199999999999</v>
      </c>
    </row>
    <row r="48" spans="1:7" x14ac:dyDescent="0.25">
      <c r="A48" t="s">
        <v>133</v>
      </c>
      <c r="B48" t="s">
        <v>51</v>
      </c>
      <c r="C48" t="s">
        <v>136</v>
      </c>
      <c r="D48">
        <v>-0.14004800000000001</v>
      </c>
      <c r="E48">
        <v>0.30792999999999998</v>
      </c>
      <c r="F48">
        <v>4.3916031297228013</v>
      </c>
      <c r="G48">
        <v>0.30526700000000001</v>
      </c>
    </row>
    <row r="49" spans="1:7" x14ac:dyDescent="0.25">
      <c r="A49" t="s">
        <v>137</v>
      </c>
      <c r="B49" t="s">
        <v>80</v>
      </c>
      <c r="C49" t="s">
        <v>134</v>
      </c>
      <c r="D49">
        <v>-0.13050100000000001</v>
      </c>
      <c r="E49">
        <v>0.89519599999999999</v>
      </c>
      <c r="F49">
        <v>8.2984035152405973</v>
      </c>
      <c r="G49">
        <v>0.81038299999999996</v>
      </c>
    </row>
    <row r="50" spans="1:7" x14ac:dyDescent="0.25">
      <c r="A50" t="s">
        <v>133</v>
      </c>
      <c r="B50" t="s">
        <v>75</v>
      </c>
      <c r="C50" t="s">
        <v>134</v>
      </c>
      <c r="D50">
        <v>-0.12690100000000001</v>
      </c>
      <c r="E50">
        <v>0.18115800000000001</v>
      </c>
      <c r="F50">
        <v>3.7051977095606614</v>
      </c>
      <c r="G50">
        <v>0.20986299999999999</v>
      </c>
    </row>
    <row r="51" spans="1:7" x14ac:dyDescent="0.25">
      <c r="A51" t="s">
        <v>137</v>
      </c>
      <c r="B51" t="s">
        <v>33</v>
      </c>
      <c r="C51" t="s">
        <v>136</v>
      </c>
      <c r="D51">
        <v>-0.118106</v>
      </c>
      <c r="E51">
        <v>1.74539</v>
      </c>
      <c r="F51">
        <v>14.892826406342815</v>
      </c>
      <c r="G51">
        <v>1.8723000000000001</v>
      </c>
    </row>
    <row r="52" spans="1:7" x14ac:dyDescent="0.25">
      <c r="A52" t="s">
        <v>133</v>
      </c>
      <c r="B52" t="s">
        <v>98</v>
      </c>
      <c r="C52" t="s">
        <v>134</v>
      </c>
      <c r="D52">
        <v>-8.0782499999999993E-2</v>
      </c>
      <c r="E52">
        <v>-8.58593E-2</v>
      </c>
      <c r="F52">
        <v>2.7884067565693713</v>
      </c>
      <c r="G52">
        <v>7.5175400000000003E-2</v>
      </c>
    </row>
    <row r="53" spans="1:7" x14ac:dyDescent="0.25">
      <c r="A53" t="s">
        <v>138</v>
      </c>
      <c r="B53" t="s">
        <v>110</v>
      </c>
      <c r="C53" t="s">
        <v>134</v>
      </c>
      <c r="D53">
        <v>-3.6195199999999997E-2</v>
      </c>
      <c r="E53">
        <v>1.0404199999999999</v>
      </c>
      <c r="F53">
        <v>9.8116909494900728</v>
      </c>
      <c r="G53">
        <v>1.1564099999999999</v>
      </c>
    </row>
    <row r="54" spans="1:7" x14ac:dyDescent="0.25">
      <c r="A54" t="s">
        <v>133</v>
      </c>
      <c r="B54" t="s">
        <v>57</v>
      </c>
      <c r="C54" t="s">
        <v>136</v>
      </c>
      <c r="D54">
        <v>-3.61152E-2</v>
      </c>
      <c r="E54">
        <v>0.427952</v>
      </c>
      <c r="F54">
        <v>3.7467469448218282</v>
      </c>
      <c r="G54">
        <v>0.309224</v>
      </c>
    </row>
    <row r="55" spans="1:7" x14ac:dyDescent="0.25">
      <c r="A55" t="s">
        <v>133</v>
      </c>
      <c r="B55" t="s">
        <v>78</v>
      </c>
      <c r="C55" t="s">
        <v>134</v>
      </c>
      <c r="D55">
        <v>-1.5092100000000001E-2</v>
      </c>
      <c r="E55">
        <v>0.81760100000000002</v>
      </c>
      <c r="F55">
        <v>6.1121106242071965</v>
      </c>
      <c r="G55">
        <v>0.82412399999999997</v>
      </c>
    </row>
    <row r="56" spans="1:7" x14ac:dyDescent="0.25">
      <c r="A56" t="s">
        <v>138</v>
      </c>
      <c r="B56" t="s">
        <v>33</v>
      </c>
      <c r="C56" t="s">
        <v>136</v>
      </c>
      <c r="D56">
        <v>-3.8524000000000002E-4</v>
      </c>
      <c r="E56">
        <v>2.1400800000000002</v>
      </c>
      <c r="F56">
        <v>14.689947610803678</v>
      </c>
      <c r="G56">
        <v>2.1168499999999999</v>
      </c>
    </row>
    <row r="57" spans="1:7" x14ac:dyDescent="0.25">
      <c r="A57" t="s">
        <v>133</v>
      </c>
      <c r="B57" t="s">
        <v>45</v>
      </c>
      <c r="C57" t="s">
        <v>136</v>
      </c>
      <c r="D57">
        <v>1.4307200000000001E-2</v>
      </c>
      <c r="E57">
        <v>0.79198100000000005</v>
      </c>
      <c r="F57">
        <v>6.033978510691492</v>
      </c>
      <c r="G57">
        <v>0.80274400000000001</v>
      </c>
    </row>
    <row r="58" spans="1:7" x14ac:dyDescent="0.25">
      <c r="A58" t="s">
        <v>138</v>
      </c>
      <c r="B58" t="s">
        <v>73</v>
      </c>
      <c r="C58" t="s">
        <v>134</v>
      </c>
      <c r="D58">
        <v>8.0226599999999995E-2</v>
      </c>
      <c r="E58">
        <v>1.5992200000000001</v>
      </c>
      <c r="F58">
        <v>10.389881319611799</v>
      </c>
      <c r="G58">
        <v>1.3546199999999999</v>
      </c>
    </row>
    <row r="59" spans="1:7" x14ac:dyDescent="0.25">
      <c r="A59" t="s">
        <v>133</v>
      </c>
      <c r="B59" t="s">
        <v>43</v>
      </c>
      <c r="C59" t="s">
        <v>136</v>
      </c>
      <c r="D59">
        <v>8.0813200000000002E-2</v>
      </c>
      <c r="E59">
        <v>0.59282999999999997</v>
      </c>
      <c r="F59">
        <v>4.0790170248333926</v>
      </c>
      <c r="G59">
        <v>0.50573400000000002</v>
      </c>
    </row>
    <row r="60" spans="1:7" x14ac:dyDescent="0.25">
      <c r="A60" t="s">
        <v>137</v>
      </c>
      <c r="B60" t="s">
        <v>98</v>
      </c>
      <c r="C60" t="s">
        <v>134</v>
      </c>
      <c r="D60">
        <v>9.0141799999999994E-2</v>
      </c>
      <c r="E60">
        <v>0.57122799999999996</v>
      </c>
      <c r="F60">
        <v>4.6764149383214777</v>
      </c>
      <c r="G60">
        <v>0.63090400000000002</v>
      </c>
    </row>
    <row r="61" spans="1:7" x14ac:dyDescent="0.25">
      <c r="A61" t="s">
        <v>133</v>
      </c>
      <c r="B61" t="s">
        <v>48</v>
      </c>
      <c r="C61" t="s">
        <v>136</v>
      </c>
      <c r="D61">
        <v>0.104189</v>
      </c>
      <c r="E61">
        <v>0.663443</v>
      </c>
      <c r="F61">
        <v>4.3361685356269613</v>
      </c>
      <c r="G61">
        <v>0.50390199999999996</v>
      </c>
    </row>
    <row r="62" spans="1:7" x14ac:dyDescent="0.25">
      <c r="A62" t="s">
        <v>133</v>
      </c>
      <c r="B62" t="s">
        <v>106</v>
      </c>
      <c r="C62" t="s">
        <v>134</v>
      </c>
      <c r="D62">
        <v>0.11203</v>
      </c>
      <c r="E62">
        <v>0.433446</v>
      </c>
      <c r="F62">
        <v>4.0200412310801434</v>
      </c>
      <c r="G62">
        <v>0.51948099999999997</v>
      </c>
    </row>
    <row r="63" spans="1:7" x14ac:dyDescent="0.25">
      <c r="A63" t="s">
        <v>133</v>
      </c>
      <c r="B63" t="s">
        <v>95</v>
      </c>
      <c r="C63" t="s">
        <v>134</v>
      </c>
      <c r="D63">
        <v>0.124234</v>
      </c>
      <c r="E63">
        <v>0.72890900000000003</v>
      </c>
      <c r="F63">
        <v>4.6692289758801735</v>
      </c>
      <c r="G63">
        <v>0.66082799999999997</v>
      </c>
    </row>
    <row r="64" spans="1:7" x14ac:dyDescent="0.25">
      <c r="A64" t="s">
        <v>137</v>
      </c>
      <c r="B64" t="s">
        <v>107</v>
      </c>
      <c r="C64" t="s">
        <v>134</v>
      </c>
      <c r="D64">
        <v>0.14078099999999999</v>
      </c>
      <c r="E64">
        <v>1.73986</v>
      </c>
      <c r="F64">
        <v>13.324835506277664</v>
      </c>
      <c r="G64">
        <v>1.7997099999999999</v>
      </c>
    </row>
    <row r="65" spans="1:7" x14ac:dyDescent="0.25">
      <c r="A65" t="s">
        <v>133</v>
      </c>
      <c r="B65" t="s">
        <v>37</v>
      </c>
      <c r="C65" t="s">
        <v>136</v>
      </c>
      <c r="D65">
        <v>0.17027999999999999</v>
      </c>
      <c r="E65">
        <v>0.581237</v>
      </c>
      <c r="F65">
        <v>3.785103675886845</v>
      </c>
      <c r="G65">
        <v>0.47093600000000002</v>
      </c>
    </row>
    <row r="66" spans="1:7" x14ac:dyDescent="0.25">
      <c r="A66" t="s">
        <v>138</v>
      </c>
      <c r="B66" t="s">
        <v>105</v>
      </c>
      <c r="C66" t="s">
        <v>134</v>
      </c>
      <c r="D66">
        <v>0.17404700000000001</v>
      </c>
      <c r="E66">
        <v>2.04277</v>
      </c>
      <c r="F66">
        <v>13.906349296999149</v>
      </c>
      <c r="G66">
        <v>2.0020199999999999</v>
      </c>
    </row>
    <row r="67" spans="1:7" x14ac:dyDescent="0.25">
      <c r="A67" t="s">
        <v>133</v>
      </c>
      <c r="B67" t="s">
        <v>82</v>
      </c>
      <c r="C67" t="s">
        <v>134</v>
      </c>
      <c r="D67">
        <v>0.19400300000000001</v>
      </c>
      <c r="E67">
        <v>0.87347399999999997</v>
      </c>
      <c r="F67">
        <v>4.782098517349282</v>
      </c>
      <c r="G67">
        <v>0.81062100000000004</v>
      </c>
    </row>
    <row r="68" spans="1:7" x14ac:dyDescent="0.25">
      <c r="A68" t="s">
        <v>133</v>
      </c>
      <c r="B68" t="s">
        <v>58</v>
      </c>
      <c r="C68" t="s">
        <v>136</v>
      </c>
      <c r="D68">
        <v>0.19520899999999999</v>
      </c>
      <c r="E68">
        <v>0.99213799999999996</v>
      </c>
      <c r="F68">
        <v>3.7428421337847904</v>
      </c>
      <c r="G68">
        <v>0.56704699999999997</v>
      </c>
    </row>
    <row r="69" spans="1:7" x14ac:dyDescent="0.25">
      <c r="A69" t="s">
        <v>133</v>
      </c>
      <c r="B69" t="s">
        <v>44</v>
      </c>
      <c r="C69" t="s">
        <v>136</v>
      </c>
      <c r="D69">
        <v>0.200547</v>
      </c>
      <c r="E69">
        <v>0.61861999999999995</v>
      </c>
      <c r="F69">
        <v>3.9350125891956482</v>
      </c>
      <c r="G69">
        <v>0.50551699999999999</v>
      </c>
    </row>
    <row r="70" spans="1:7" x14ac:dyDescent="0.25">
      <c r="A70" t="s">
        <v>133</v>
      </c>
      <c r="B70" t="s">
        <v>64</v>
      </c>
      <c r="C70" t="s">
        <v>136</v>
      </c>
      <c r="D70">
        <v>0.20633699999999999</v>
      </c>
      <c r="E70">
        <v>0.52595099999999995</v>
      </c>
      <c r="F70">
        <v>2.9637155656693355</v>
      </c>
      <c r="G70">
        <v>0.382637</v>
      </c>
    </row>
    <row r="71" spans="1:7" x14ac:dyDescent="0.25">
      <c r="A71" t="s">
        <v>133</v>
      </c>
      <c r="B71" t="s">
        <v>70</v>
      </c>
      <c r="C71" t="s">
        <v>136</v>
      </c>
      <c r="D71">
        <v>0.21557899999999999</v>
      </c>
      <c r="E71">
        <v>0.78729400000000005</v>
      </c>
      <c r="F71">
        <v>4.7255272437433007</v>
      </c>
      <c r="G71">
        <v>0.62113300000000005</v>
      </c>
    </row>
    <row r="72" spans="1:7" x14ac:dyDescent="0.25">
      <c r="A72" t="s">
        <v>133</v>
      </c>
      <c r="B72" t="s">
        <v>35</v>
      </c>
      <c r="C72" t="s">
        <v>136</v>
      </c>
      <c r="D72">
        <v>0.21828700000000001</v>
      </c>
      <c r="E72">
        <v>0.89146599999999998</v>
      </c>
      <c r="F72">
        <v>5.3082739388000793</v>
      </c>
      <c r="G72">
        <v>0.79395300000000002</v>
      </c>
    </row>
    <row r="73" spans="1:7" x14ac:dyDescent="0.25">
      <c r="A73" t="s">
        <v>133</v>
      </c>
      <c r="B73" t="s">
        <v>87</v>
      </c>
      <c r="C73" t="s">
        <v>134</v>
      </c>
      <c r="D73">
        <v>0.219693</v>
      </c>
      <c r="E73">
        <v>0.80164299999999999</v>
      </c>
      <c r="F73">
        <v>5.4174112527459615</v>
      </c>
      <c r="G73">
        <v>0.74617199999999995</v>
      </c>
    </row>
    <row r="74" spans="1:7" x14ac:dyDescent="0.25">
      <c r="A74" t="s">
        <v>137</v>
      </c>
      <c r="B74" t="s">
        <v>40</v>
      </c>
      <c r="C74" t="s">
        <v>136</v>
      </c>
      <c r="D74">
        <v>0.22358500000000001</v>
      </c>
      <c r="E74">
        <v>2.0330900000000001</v>
      </c>
      <c r="F74">
        <v>14.688401833789243</v>
      </c>
      <c r="G74">
        <v>2.1143000000000001</v>
      </c>
    </row>
    <row r="75" spans="1:7" x14ac:dyDescent="0.25">
      <c r="A75" t="s">
        <v>137</v>
      </c>
      <c r="B75" t="s">
        <v>96</v>
      </c>
      <c r="C75" t="s">
        <v>134</v>
      </c>
      <c r="D75">
        <v>0.26328200000000002</v>
      </c>
      <c r="E75">
        <v>2.4942000000000002</v>
      </c>
      <c r="F75">
        <v>17.07537353706077</v>
      </c>
      <c r="G75">
        <v>2.5931199999999999</v>
      </c>
    </row>
    <row r="76" spans="1:7" x14ac:dyDescent="0.25">
      <c r="A76" t="s">
        <v>133</v>
      </c>
      <c r="B76" t="s">
        <v>76</v>
      </c>
      <c r="C76" t="s">
        <v>134</v>
      </c>
      <c r="D76">
        <v>0.271706</v>
      </c>
      <c r="E76">
        <v>1.0337400000000001</v>
      </c>
      <c r="F76">
        <v>5.3964375025126241</v>
      </c>
      <c r="G76">
        <v>1.06965</v>
      </c>
    </row>
    <row r="77" spans="1:7" x14ac:dyDescent="0.25">
      <c r="A77" t="s">
        <v>133</v>
      </c>
      <c r="B77" t="s">
        <v>107</v>
      </c>
      <c r="C77" t="s">
        <v>134</v>
      </c>
      <c r="D77">
        <v>0.27535799999999999</v>
      </c>
      <c r="E77">
        <v>1.0324800000000001</v>
      </c>
      <c r="F77">
        <v>4.8317949135839298</v>
      </c>
      <c r="G77">
        <v>1.16503</v>
      </c>
    </row>
    <row r="78" spans="1:7" x14ac:dyDescent="0.25">
      <c r="A78" t="s">
        <v>138</v>
      </c>
      <c r="B78" t="s">
        <v>81</v>
      </c>
      <c r="C78" t="s">
        <v>134</v>
      </c>
      <c r="D78">
        <v>0.285277</v>
      </c>
      <c r="E78">
        <v>2.2858299999999998</v>
      </c>
      <c r="F78">
        <v>14.429695761090011</v>
      </c>
      <c r="G78">
        <v>2.3302399999999999</v>
      </c>
    </row>
    <row r="79" spans="1:7" x14ac:dyDescent="0.25">
      <c r="A79" t="s">
        <v>137</v>
      </c>
      <c r="B79" t="s">
        <v>71</v>
      </c>
      <c r="C79" t="s">
        <v>134</v>
      </c>
      <c r="D79">
        <v>0.28709600000000002</v>
      </c>
      <c r="E79">
        <v>1.35582</v>
      </c>
      <c r="F79">
        <v>9.1341348187273042</v>
      </c>
      <c r="G79">
        <v>1.39408</v>
      </c>
    </row>
    <row r="80" spans="1:7" x14ac:dyDescent="0.25">
      <c r="A80" t="s">
        <v>138</v>
      </c>
      <c r="B80" t="s">
        <v>106</v>
      </c>
      <c r="C80" t="s">
        <v>134</v>
      </c>
      <c r="D80">
        <v>0.28892899999999999</v>
      </c>
      <c r="E80">
        <v>1.7076800000000001</v>
      </c>
      <c r="F80">
        <v>15.006874895846961</v>
      </c>
      <c r="G80">
        <v>2.3319700000000001</v>
      </c>
    </row>
    <row r="81" spans="1:7" x14ac:dyDescent="0.25">
      <c r="A81" t="s">
        <v>133</v>
      </c>
      <c r="B81" t="s">
        <v>93</v>
      </c>
      <c r="C81" t="s">
        <v>134</v>
      </c>
      <c r="D81">
        <v>0.29265600000000003</v>
      </c>
      <c r="E81">
        <v>0.86291899999999999</v>
      </c>
      <c r="F81">
        <v>5.5047436435030015</v>
      </c>
      <c r="G81">
        <v>0.81569800000000003</v>
      </c>
    </row>
    <row r="82" spans="1:7" x14ac:dyDescent="0.25">
      <c r="A82" t="s">
        <v>138</v>
      </c>
      <c r="B82" t="s">
        <v>72</v>
      </c>
      <c r="C82" t="s">
        <v>134</v>
      </c>
      <c r="D82">
        <v>0.298539</v>
      </c>
      <c r="E82">
        <v>2.0986699999999998</v>
      </c>
      <c r="F82">
        <v>13.46702000504385</v>
      </c>
      <c r="G82">
        <v>2.0516800000000002</v>
      </c>
    </row>
    <row r="83" spans="1:7" x14ac:dyDescent="0.25">
      <c r="A83" t="s">
        <v>137</v>
      </c>
      <c r="B83" t="s">
        <v>72</v>
      </c>
      <c r="C83" t="s">
        <v>134</v>
      </c>
      <c r="D83">
        <v>0.30543100000000001</v>
      </c>
      <c r="E83">
        <v>1.8932800000000001</v>
      </c>
      <c r="F83">
        <v>14.395128753176053</v>
      </c>
      <c r="G83">
        <v>2.0052699999999999</v>
      </c>
    </row>
    <row r="84" spans="1:7" x14ac:dyDescent="0.25">
      <c r="A84" t="s">
        <v>137</v>
      </c>
      <c r="B84" t="s">
        <v>59</v>
      </c>
      <c r="C84" t="s">
        <v>136</v>
      </c>
      <c r="D84">
        <v>0.30699399999999999</v>
      </c>
      <c r="E84">
        <v>1.9282699999999999</v>
      </c>
      <c r="F84">
        <v>12.86563663228999</v>
      </c>
      <c r="G84">
        <v>2.0981399999999999</v>
      </c>
    </row>
    <row r="85" spans="1:7" x14ac:dyDescent="0.25">
      <c r="A85" t="s">
        <v>133</v>
      </c>
      <c r="B85" t="s">
        <v>36</v>
      </c>
      <c r="C85" t="s">
        <v>136</v>
      </c>
      <c r="D85">
        <v>0.31988899999999998</v>
      </c>
      <c r="E85">
        <v>1.0408900000000001</v>
      </c>
      <c r="F85">
        <v>5.3703235240891427</v>
      </c>
      <c r="G85">
        <v>1.0381499999999999</v>
      </c>
    </row>
    <row r="86" spans="1:7" x14ac:dyDescent="0.25">
      <c r="A86" t="s">
        <v>138</v>
      </c>
      <c r="B86" t="s">
        <v>120</v>
      </c>
      <c r="C86" t="s">
        <v>134</v>
      </c>
      <c r="D86">
        <v>0.329239</v>
      </c>
      <c r="E86">
        <v>2.5227900000000001</v>
      </c>
      <c r="F86">
        <v>13.139889605815895</v>
      </c>
      <c r="G86">
        <v>2.5167600000000001</v>
      </c>
    </row>
    <row r="87" spans="1:7" x14ac:dyDescent="0.25">
      <c r="A87" t="s">
        <v>137</v>
      </c>
      <c r="B87" t="s">
        <v>101</v>
      </c>
      <c r="C87" t="s">
        <v>134</v>
      </c>
      <c r="D87">
        <v>0.33021299999999998</v>
      </c>
      <c r="E87">
        <v>1.50884</v>
      </c>
      <c r="F87">
        <v>11.187225150150525</v>
      </c>
      <c r="G87">
        <v>1.57978</v>
      </c>
    </row>
    <row r="88" spans="1:7" x14ac:dyDescent="0.25">
      <c r="A88" t="s">
        <v>138</v>
      </c>
      <c r="B88" t="s">
        <v>79</v>
      </c>
      <c r="C88" t="s">
        <v>134</v>
      </c>
      <c r="D88">
        <v>0.344107</v>
      </c>
      <c r="E88">
        <v>2.0711300000000001</v>
      </c>
      <c r="F88">
        <v>13.283442895395051</v>
      </c>
      <c r="G88">
        <v>2.0342899999999999</v>
      </c>
    </row>
    <row r="89" spans="1:7" x14ac:dyDescent="0.25">
      <c r="A89" t="s">
        <v>133</v>
      </c>
      <c r="B89" t="s">
        <v>117</v>
      </c>
      <c r="C89" t="s">
        <v>134</v>
      </c>
      <c r="D89">
        <v>0.34558299999999997</v>
      </c>
      <c r="E89">
        <v>1.1236200000000001</v>
      </c>
      <c r="F89">
        <v>4.1275244033043013</v>
      </c>
      <c r="G89">
        <v>1.02616</v>
      </c>
    </row>
    <row r="90" spans="1:7" x14ac:dyDescent="0.25">
      <c r="A90" t="s">
        <v>133</v>
      </c>
      <c r="B90" t="s">
        <v>130</v>
      </c>
      <c r="C90" t="s">
        <v>136</v>
      </c>
      <c r="D90">
        <v>0.34672999999999998</v>
      </c>
      <c r="E90">
        <v>0.70672299999999999</v>
      </c>
      <c r="F90">
        <v>5.482759129611785</v>
      </c>
      <c r="G90">
        <v>0.85220200000000002</v>
      </c>
    </row>
    <row r="91" spans="1:7" x14ac:dyDescent="0.25">
      <c r="A91" t="s">
        <v>137</v>
      </c>
      <c r="B91" t="s">
        <v>105</v>
      </c>
      <c r="C91" t="s">
        <v>134</v>
      </c>
      <c r="D91">
        <v>0.36759900000000001</v>
      </c>
      <c r="E91">
        <v>2.10656</v>
      </c>
      <c r="F91">
        <v>15.007242373068507</v>
      </c>
      <c r="G91">
        <v>2.34781</v>
      </c>
    </row>
    <row r="92" spans="1:7" x14ac:dyDescent="0.25">
      <c r="A92" t="s">
        <v>138</v>
      </c>
      <c r="B92" t="s">
        <v>78</v>
      </c>
      <c r="C92" t="s">
        <v>134</v>
      </c>
      <c r="D92">
        <v>0.36973400000000001</v>
      </c>
      <c r="E92">
        <v>2.4929600000000001</v>
      </c>
      <c r="F92">
        <v>14.581038388429738</v>
      </c>
      <c r="G92">
        <v>2.4845999999999999</v>
      </c>
    </row>
    <row r="93" spans="1:7" x14ac:dyDescent="0.25">
      <c r="A93" t="s">
        <v>138</v>
      </c>
      <c r="B93" t="s">
        <v>101</v>
      </c>
      <c r="C93" t="s">
        <v>134</v>
      </c>
      <c r="D93">
        <v>0.37911499999999998</v>
      </c>
      <c r="E93">
        <v>2.1077699999999999</v>
      </c>
      <c r="F93">
        <v>12.958841817194353</v>
      </c>
      <c r="G93">
        <v>2.1246</v>
      </c>
    </row>
    <row r="94" spans="1:7" x14ac:dyDescent="0.25">
      <c r="A94" t="s">
        <v>133</v>
      </c>
      <c r="B94" t="s">
        <v>94</v>
      </c>
      <c r="C94" t="s">
        <v>134</v>
      </c>
      <c r="D94">
        <v>0.38215199999999999</v>
      </c>
      <c r="E94">
        <v>0.84047400000000005</v>
      </c>
      <c r="F94">
        <v>3.8025730681484524</v>
      </c>
      <c r="G94">
        <v>0.75692800000000005</v>
      </c>
    </row>
    <row r="95" spans="1:7" x14ac:dyDescent="0.25">
      <c r="A95" t="s">
        <v>137</v>
      </c>
      <c r="B95" t="s">
        <v>73</v>
      </c>
      <c r="C95" t="s">
        <v>134</v>
      </c>
      <c r="D95">
        <v>0.39588699999999999</v>
      </c>
      <c r="E95">
        <v>2.2935300000000001</v>
      </c>
      <c r="F95">
        <v>12.286807966178989</v>
      </c>
      <c r="G95">
        <v>1.9875700000000001</v>
      </c>
    </row>
    <row r="96" spans="1:7" x14ac:dyDescent="0.25">
      <c r="A96" t="s">
        <v>137</v>
      </c>
      <c r="B96" t="s">
        <v>120</v>
      </c>
      <c r="C96" t="s">
        <v>134</v>
      </c>
      <c r="D96">
        <v>0.40713899999999997</v>
      </c>
      <c r="E96">
        <v>2.6448200000000002</v>
      </c>
      <c r="F96">
        <v>12.736932669758474</v>
      </c>
      <c r="G96">
        <v>2.8262200000000002</v>
      </c>
    </row>
    <row r="97" spans="1:8" x14ac:dyDescent="0.25">
      <c r="A97" t="s">
        <v>137</v>
      </c>
      <c r="B97" t="s">
        <v>45</v>
      </c>
      <c r="C97" t="s">
        <v>136</v>
      </c>
      <c r="D97">
        <v>0.45076100000000002</v>
      </c>
      <c r="E97">
        <v>1.8809400000000001</v>
      </c>
      <c r="F97">
        <v>13.11903664152708</v>
      </c>
      <c r="G97">
        <v>1.97821</v>
      </c>
    </row>
    <row r="98" spans="1:8" x14ac:dyDescent="0.25">
      <c r="A98" t="s">
        <v>138</v>
      </c>
      <c r="B98" t="s">
        <v>98</v>
      </c>
      <c r="C98" t="s">
        <v>134</v>
      </c>
      <c r="D98">
        <v>0.45755000000000001</v>
      </c>
      <c r="E98">
        <v>1.1621999999999999</v>
      </c>
      <c r="F98">
        <v>9.7125778006459527</v>
      </c>
      <c r="G98">
        <v>1.62921</v>
      </c>
    </row>
    <row r="99" spans="1:8" x14ac:dyDescent="0.25">
      <c r="A99" t="s">
        <v>137</v>
      </c>
      <c r="B99" t="s">
        <v>111</v>
      </c>
      <c r="C99" t="s">
        <v>134</v>
      </c>
      <c r="D99">
        <v>0.46208399999999999</v>
      </c>
      <c r="E99">
        <v>2.84856</v>
      </c>
      <c r="F99">
        <v>17.844804665774316</v>
      </c>
      <c r="G99">
        <v>2.7611400000000001</v>
      </c>
    </row>
    <row r="100" spans="1:8" x14ac:dyDescent="0.25">
      <c r="A100" t="s">
        <v>133</v>
      </c>
      <c r="B100" t="s">
        <v>126</v>
      </c>
      <c r="C100" t="s">
        <v>136</v>
      </c>
      <c r="D100">
        <v>0.46546999999999999</v>
      </c>
      <c r="E100">
        <v>1.12056</v>
      </c>
      <c r="F100">
        <v>5.1738517373029183</v>
      </c>
      <c r="G100">
        <v>1.10904</v>
      </c>
    </row>
    <row r="101" spans="1:8" x14ac:dyDescent="0.25">
      <c r="A101" t="s">
        <v>133</v>
      </c>
      <c r="B101" t="s">
        <v>62</v>
      </c>
      <c r="C101" t="s">
        <v>136</v>
      </c>
      <c r="D101">
        <v>0.47372900000000001</v>
      </c>
      <c r="E101">
        <v>1.25325</v>
      </c>
      <c r="F101">
        <v>5.4427738088916557</v>
      </c>
      <c r="G101">
        <v>1.23939</v>
      </c>
    </row>
    <row r="102" spans="1:8" x14ac:dyDescent="0.25">
      <c r="A102" t="s">
        <v>138</v>
      </c>
      <c r="B102" t="s">
        <v>107</v>
      </c>
      <c r="C102" t="s">
        <v>134</v>
      </c>
      <c r="D102">
        <v>0.47388400000000003</v>
      </c>
      <c r="E102">
        <v>2.1870500000000002</v>
      </c>
      <c r="F102">
        <v>14.302609128829776</v>
      </c>
      <c r="G102">
        <v>2.3512</v>
      </c>
    </row>
    <row r="103" spans="1:8" x14ac:dyDescent="0.25">
      <c r="A103" t="s">
        <v>138</v>
      </c>
      <c r="B103" t="s">
        <v>89</v>
      </c>
      <c r="C103" t="s">
        <v>134</v>
      </c>
      <c r="D103">
        <v>0.47762199999999999</v>
      </c>
      <c r="E103">
        <v>2.2563300000000002</v>
      </c>
      <c r="F103">
        <v>14.627373461644094</v>
      </c>
      <c r="G103">
        <v>2.3986000000000001</v>
      </c>
    </row>
    <row r="104" spans="1:8" x14ac:dyDescent="0.25">
      <c r="A104" t="s">
        <v>137</v>
      </c>
      <c r="B104" t="s">
        <v>39</v>
      </c>
      <c r="C104" t="s">
        <v>136</v>
      </c>
      <c r="D104">
        <v>0.49426500000000001</v>
      </c>
      <c r="E104">
        <v>1.78077</v>
      </c>
      <c r="F104">
        <v>12.045706376820464</v>
      </c>
      <c r="G104">
        <v>1.95051</v>
      </c>
    </row>
    <row r="105" spans="1:8" x14ac:dyDescent="0.25">
      <c r="A105" t="s">
        <v>133</v>
      </c>
      <c r="B105" t="s">
        <v>127</v>
      </c>
      <c r="C105" t="s">
        <v>136</v>
      </c>
      <c r="D105">
        <v>0.50585000000000002</v>
      </c>
      <c r="E105">
        <v>0.99415299999999995</v>
      </c>
      <c r="F105">
        <v>4.1232551222568379</v>
      </c>
      <c r="H105">
        <v>0.96813300000000002</v>
      </c>
    </row>
    <row r="106" spans="1:8" x14ac:dyDescent="0.25">
      <c r="A106" t="s">
        <v>133</v>
      </c>
      <c r="B106" t="s">
        <v>103</v>
      </c>
      <c r="C106" t="s">
        <v>134</v>
      </c>
      <c r="D106">
        <v>0.50693500000000002</v>
      </c>
      <c r="E106">
        <v>0.902559</v>
      </c>
      <c r="F106">
        <v>3.6643545103194417</v>
      </c>
      <c r="H106">
        <v>0.80150200000000005</v>
      </c>
    </row>
    <row r="107" spans="1:8" x14ac:dyDescent="0.25">
      <c r="A107" t="s">
        <v>138</v>
      </c>
      <c r="B107" t="s">
        <v>97</v>
      </c>
      <c r="C107" t="s">
        <v>134</v>
      </c>
      <c r="D107">
        <v>0.51137100000000002</v>
      </c>
      <c r="E107">
        <v>2.4302299999999999</v>
      </c>
      <c r="F107">
        <v>14.934372949664457</v>
      </c>
      <c r="H107">
        <v>2.4551699999999999</v>
      </c>
    </row>
    <row r="108" spans="1:8" x14ac:dyDescent="0.25">
      <c r="A108" t="s">
        <v>133</v>
      </c>
      <c r="B108" t="s">
        <v>100</v>
      </c>
      <c r="C108" t="s">
        <v>134</v>
      </c>
      <c r="D108">
        <v>0.517679</v>
      </c>
      <c r="E108">
        <v>0.80030299999999999</v>
      </c>
      <c r="F108">
        <v>2.8368587103418053</v>
      </c>
      <c r="H108">
        <v>0.76613299999999995</v>
      </c>
    </row>
    <row r="109" spans="1:8" x14ac:dyDescent="0.25">
      <c r="A109" t="s">
        <v>138</v>
      </c>
      <c r="B109" t="s">
        <v>60</v>
      </c>
      <c r="C109" t="s">
        <v>136</v>
      </c>
      <c r="D109">
        <v>0.52653899999999998</v>
      </c>
      <c r="E109">
        <v>1.9459900000000001</v>
      </c>
      <c r="F109">
        <v>10.745847406031812</v>
      </c>
      <c r="H109">
        <v>1.8727100000000001</v>
      </c>
    </row>
    <row r="110" spans="1:8" x14ac:dyDescent="0.25">
      <c r="A110" t="s">
        <v>138</v>
      </c>
      <c r="B110" t="s">
        <v>39</v>
      </c>
      <c r="C110" t="s">
        <v>136</v>
      </c>
      <c r="D110">
        <v>0.55118500000000004</v>
      </c>
      <c r="E110">
        <v>2.31074</v>
      </c>
      <c r="F110">
        <v>14.834829983846586</v>
      </c>
      <c r="H110">
        <v>2.6185399999999999</v>
      </c>
    </row>
    <row r="111" spans="1:8" x14ac:dyDescent="0.25">
      <c r="A111" t="s">
        <v>133</v>
      </c>
      <c r="B111" t="s">
        <v>89</v>
      </c>
      <c r="C111" t="s">
        <v>134</v>
      </c>
      <c r="D111">
        <v>0.55682299999999996</v>
      </c>
      <c r="E111">
        <v>1.6011200000000001</v>
      </c>
      <c r="F111">
        <v>7.6412864031246723</v>
      </c>
      <c r="H111">
        <v>1.8258000000000001</v>
      </c>
    </row>
    <row r="112" spans="1:8" x14ac:dyDescent="0.25">
      <c r="A112" t="s">
        <v>138</v>
      </c>
      <c r="B112" t="s">
        <v>95</v>
      </c>
      <c r="C112" t="s">
        <v>134</v>
      </c>
      <c r="D112">
        <v>0.56426500000000002</v>
      </c>
      <c r="E112">
        <v>2.3669899999999999</v>
      </c>
      <c r="F112">
        <v>13.517453536185867</v>
      </c>
      <c r="H112">
        <v>2.2918799999999999</v>
      </c>
    </row>
    <row r="113" spans="1:8" x14ac:dyDescent="0.25">
      <c r="A113" t="s">
        <v>138</v>
      </c>
      <c r="B113" t="s">
        <v>96</v>
      </c>
      <c r="C113" t="s">
        <v>134</v>
      </c>
      <c r="D113">
        <v>0.57864700000000002</v>
      </c>
      <c r="E113">
        <v>2.5937600000000001</v>
      </c>
      <c r="F113">
        <v>13.88494142804047</v>
      </c>
      <c r="H113">
        <v>2.54636</v>
      </c>
    </row>
    <row r="114" spans="1:8" x14ac:dyDescent="0.25">
      <c r="A114" t="s">
        <v>138</v>
      </c>
      <c r="B114" t="s">
        <v>76</v>
      </c>
      <c r="C114" t="s">
        <v>134</v>
      </c>
      <c r="D114">
        <v>0.589337</v>
      </c>
      <c r="E114">
        <v>2.5192899999999998</v>
      </c>
      <c r="F114">
        <v>13.657313902303512</v>
      </c>
      <c r="H114">
        <v>2.4826800000000002</v>
      </c>
    </row>
    <row r="115" spans="1:8" x14ac:dyDescent="0.25">
      <c r="A115" t="s">
        <v>137</v>
      </c>
      <c r="B115" t="s">
        <v>106</v>
      </c>
      <c r="C115" t="s">
        <v>134</v>
      </c>
      <c r="D115">
        <v>0.59305099999999999</v>
      </c>
      <c r="E115">
        <v>1.8883000000000001</v>
      </c>
      <c r="F115">
        <v>12.035218684358824</v>
      </c>
      <c r="H115">
        <v>2.0460099999999999</v>
      </c>
    </row>
    <row r="116" spans="1:8" x14ac:dyDescent="0.25">
      <c r="A116" t="s">
        <v>138</v>
      </c>
      <c r="B116" t="s">
        <v>59</v>
      </c>
      <c r="C116" t="s">
        <v>136</v>
      </c>
      <c r="D116">
        <v>0.59942200000000001</v>
      </c>
      <c r="E116">
        <v>2.03363</v>
      </c>
      <c r="F116">
        <v>10.618370954362806</v>
      </c>
      <c r="H116">
        <v>2.03437</v>
      </c>
    </row>
    <row r="117" spans="1:8" x14ac:dyDescent="0.25">
      <c r="A117" t="s">
        <v>138</v>
      </c>
      <c r="B117" t="s">
        <v>92</v>
      </c>
      <c r="C117" t="s">
        <v>134</v>
      </c>
      <c r="D117">
        <v>0.61313899999999999</v>
      </c>
      <c r="E117">
        <v>1.55396</v>
      </c>
      <c r="F117">
        <v>7.6899215708027553</v>
      </c>
      <c r="H117">
        <v>1.4845900000000001</v>
      </c>
    </row>
    <row r="118" spans="1:8" x14ac:dyDescent="0.25">
      <c r="A118" t="s">
        <v>138</v>
      </c>
      <c r="B118" t="s">
        <v>74</v>
      </c>
      <c r="C118" t="s">
        <v>134</v>
      </c>
      <c r="D118">
        <v>0.61368199999999995</v>
      </c>
      <c r="E118">
        <v>2.72587</v>
      </c>
      <c r="F118">
        <v>15.054271060080916</v>
      </c>
      <c r="H118">
        <v>2.5617399999999999</v>
      </c>
    </row>
    <row r="119" spans="1:8" x14ac:dyDescent="0.25">
      <c r="A119" t="s">
        <v>138</v>
      </c>
      <c r="B119" t="s">
        <v>34</v>
      </c>
      <c r="C119" t="s">
        <v>136</v>
      </c>
      <c r="D119">
        <v>0.61909199999999998</v>
      </c>
      <c r="E119">
        <v>1.8747799999999999</v>
      </c>
      <c r="F119">
        <v>11.235102680647429</v>
      </c>
      <c r="H119">
        <v>2.0118100000000001</v>
      </c>
    </row>
    <row r="120" spans="1:8" x14ac:dyDescent="0.25">
      <c r="A120" t="s">
        <v>137</v>
      </c>
      <c r="B120" t="s">
        <v>118</v>
      </c>
      <c r="C120" t="s">
        <v>134</v>
      </c>
      <c r="D120">
        <v>0.62617699999999998</v>
      </c>
      <c r="E120">
        <v>2.5866600000000002</v>
      </c>
      <c r="F120">
        <v>13.4021960180735</v>
      </c>
      <c r="H120">
        <v>2.6631300000000002</v>
      </c>
    </row>
    <row r="121" spans="1:8" x14ac:dyDescent="0.25">
      <c r="A121" t="s">
        <v>133</v>
      </c>
      <c r="B121" t="s">
        <v>86</v>
      </c>
      <c r="C121" t="s">
        <v>134</v>
      </c>
      <c r="D121">
        <v>0.64394899999999999</v>
      </c>
      <c r="E121">
        <v>0.95921100000000004</v>
      </c>
      <c r="F121">
        <v>2.8687541003067722</v>
      </c>
      <c r="H121">
        <v>0.86601700000000004</v>
      </c>
    </row>
    <row r="122" spans="1:8" x14ac:dyDescent="0.25">
      <c r="A122" t="s">
        <v>133</v>
      </c>
      <c r="B122" t="s">
        <v>115</v>
      </c>
      <c r="C122" t="s">
        <v>134</v>
      </c>
      <c r="D122">
        <v>0.65212099999999995</v>
      </c>
      <c r="E122">
        <v>0.88448300000000002</v>
      </c>
      <c r="F122">
        <v>3.1968517586045917</v>
      </c>
      <c r="H122">
        <v>0.835032</v>
      </c>
    </row>
    <row r="123" spans="1:8" x14ac:dyDescent="0.25">
      <c r="A123" t="s">
        <v>137</v>
      </c>
      <c r="B123" t="s">
        <v>51</v>
      </c>
      <c r="C123" t="s">
        <v>136</v>
      </c>
      <c r="D123">
        <v>0.65627100000000005</v>
      </c>
      <c r="E123">
        <v>1.90777</v>
      </c>
      <c r="F123">
        <v>11.741572232954502</v>
      </c>
      <c r="H123">
        <v>2.0909499999999999</v>
      </c>
    </row>
    <row r="124" spans="1:8" x14ac:dyDescent="0.25">
      <c r="A124" t="s">
        <v>138</v>
      </c>
      <c r="B124" t="s">
        <v>38</v>
      </c>
      <c r="C124" t="s">
        <v>136</v>
      </c>
      <c r="D124">
        <v>0.65859100000000004</v>
      </c>
      <c r="E124">
        <v>2.4542199999999998</v>
      </c>
      <c r="F124">
        <v>13.42732239203114</v>
      </c>
      <c r="H124">
        <v>2.4696799999999999</v>
      </c>
    </row>
    <row r="125" spans="1:8" x14ac:dyDescent="0.25">
      <c r="A125" t="s">
        <v>137</v>
      </c>
      <c r="B125" t="s">
        <v>38</v>
      </c>
      <c r="C125" t="s">
        <v>136</v>
      </c>
      <c r="D125">
        <v>0.66694699999999996</v>
      </c>
      <c r="E125">
        <v>2.2046700000000001</v>
      </c>
      <c r="F125">
        <v>13.239981513450928</v>
      </c>
      <c r="H125">
        <v>2.3617499999999998</v>
      </c>
    </row>
    <row r="126" spans="1:8" x14ac:dyDescent="0.25">
      <c r="A126" t="s">
        <v>133</v>
      </c>
      <c r="B126" t="s">
        <v>104</v>
      </c>
      <c r="C126" t="s">
        <v>134</v>
      </c>
      <c r="D126">
        <v>0.67470799999999997</v>
      </c>
      <c r="E126">
        <v>1.8375900000000001</v>
      </c>
      <c r="F126">
        <v>6.3321880766150374</v>
      </c>
      <c r="H126">
        <v>1.7192499999999999</v>
      </c>
    </row>
    <row r="127" spans="1:8" x14ac:dyDescent="0.25">
      <c r="A127" t="s">
        <v>137</v>
      </c>
      <c r="B127" t="s">
        <v>78</v>
      </c>
      <c r="C127" t="s">
        <v>134</v>
      </c>
      <c r="D127">
        <v>0.67689999999999995</v>
      </c>
      <c r="E127">
        <v>2.1243300000000001</v>
      </c>
      <c r="F127">
        <v>13.451242012717909</v>
      </c>
      <c r="H127">
        <v>2.4088699999999998</v>
      </c>
    </row>
    <row r="128" spans="1:8" x14ac:dyDescent="0.25">
      <c r="A128" t="s">
        <v>133</v>
      </c>
      <c r="B128" t="s">
        <v>74</v>
      </c>
      <c r="C128" t="s">
        <v>134</v>
      </c>
      <c r="D128">
        <v>0.67825500000000005</v>
      </c>
      <c r="E128">
        <v>1.5196499999999999</v>
      </c>
      <c r="F128">
        <v>6.2715957340078399</v>
      </c>
      <c r="H128">
        <v>1.52013</v>
      </c>
    </row>
    <row r="129" spans="1:8" x14ac:dyDescent="0.25">
      <c r="A129" t="s">
        <v>138</v>
      </c>
      <c r="B129" t="s">
        <v>62</v>
      </c>
      <c r="C129" t="s">
        <v>136</v>
      </c>
      <c r="D129">
        <v>0.68126699999999996</v>
      </c>
      <c r="E129">
        <v>2.7309100000000002</v>
      </c>
      <c r="F129">
        <v>14.629977147069029</v>
      </c>
      <c r="H129">
        <v>2.6603500000000002</v>
      </c>
    </row>
    <row r="130" spans="1:8" x14ac:dyDescent="0.25">
      <c r="A130" t="s">
        <v>137</v>
      </c>
      <c r="B130" t="s">
        <v>92</v>
      </c>
      <c r="C130" t="s">
        <v>134</v>
      </c>
      <c r="D130">
        <v>0.68204200000000004</v>
      </c>
      <c r="E130">
        <v>1.71817</v>
      </c>
      <c r="F130">
        <v>8.7680253803203154</v>
      </c>
      <c r="H130">
        <v>1.82874</v>
      </c>
    </row>
    <row r="131" spans="1:8" x14ac:dyDescent="0.25">
      <c r="A131" t="s">
        <v>137</v>
      </c>
      <c r="B131" t="s">
        <v>70</v>
      </c>
      <c r="C131" t="s">
        <v>136</v>
      </c>
      <c r="D131">
        <v>0.68853799999999998</v>
      </c>
      <c r="E131">
        <v>2.1099899999999998</v>
      </c>
      <c r="F131">
        <v>11.875427820322489</v>
      </c>
      <c r="H131">
        <v>2.1416900000000001</v>
      </c>
    </row>
    <row r="132" spans="1:8" x14ac:dyDescent="0.25">
      <c r="A132" t="s">
        <v>137</v>
      </c>
      <c r="B132" t="s">
        <v>76</v>
      </c>
      <c r="C132" t="s">
        <v>134</v>
      </c>
      <c r="D132">
        <v>0.69930899999999996</v>
      </c>
      <c r="E132">
        <v>2.0980500000000002</v>
      </c>
      <c r="F132">
        <v>11.617160436159152</v>
      </c>
      <c r="H132">
        <v>2.1614300000000002</v>
      </c>
    </row>
    <row r="133" spans="1:8" x14ac:dyDescent="0.25">
      <c r="A133" t="s">
        <v>133</v>
      </c>
      <c r="B133" t="s">
        <v>118</v>
      </c>
      <c r="C133" t="s">
        <v>134</v>
      </c>
      <c r="D133">
        <v>0.70067699999999999</v>
      </c>
      <c r="E133">
        <v>1.43424</v>
      </c>
      <c r="F133">
        <v>5.5685233601276973</v>
      </c>
      <c r="H133">
        <v>1.45451</v>
      </c>
    </row>
    <row r="134" spans="1:8" x14ac:dyDescent="0.25">
      <c r="A134" t="s">
        <v>133</v>
      </c>
      <c r="B134" t="s">
        <v>90</v>
      </c>
      <c r="C134" t="s">
        <v>134</v>
      </c>
      <c r="D134">
        <v>0.70557999999999998</v>
      </c>
      <c r="E134">
        <v>1.1144000000000001</v>
      </c>
      <c r="F134">
        <v>4.696232119726778</v>
      </c>
      <c r="H134">
        <v>1.07087</v>
      </c>
    </row>
    <row r="135" spans="1:8" x14ac:dyDescent="0.25">
      <c r="A135" t="s">
        <v>137</v>
      </c>
      <c r="B135" t="s">
        <v>89</v>
      </c>
      <c r="C135" t="s">
        <v>134</v>
      </c>
      <c r="D135">
        <v>0.70917799999999998</v>
      </c>
      <c r="E135">
        <v>2.1687099999999999</v>
      </c>
      <c r="F135">
        <v>14.854214893374214</v>
      </c>
      <c r="H135">
        <v>2.5240499999999999</v>
      </c>
    </row>
    <row r="136" spans="1:8" x14ac:dyDescent="0.25">
      <c r="A136" t="s">
        <v>138</v>
      </c>
      <c r="B136" t="s">
        <v>40</v>
      </c>
      <c r="C136" t="s">
        <v>136</v>
      </c>
      <c r="D136">
        <v>0.71072800000000003</v>
      </c>
      <c r="E136">
        <v>2.6956899999999999</v>
      </c>
      <c r="F136">
        <v>14.363642485232166</v>
      </c>
      <c r="H136">
        <v>2.7359900000000001</v>
      </c>
    </row>
    <row r="137" spans="1:8" x14ac:dyDescent="0.25">
      <c r="A137" t="s">
        <v>137</v>
      </c>
      <c r="B137" t="s">
        <v>61</v>
      </c>
      <c r="C137" t="s">
        <v>136</v>
      </c>
      <c r="D137">
        <v>0.73430899999999999</v>
      </c>
      <c r="E137">
        <v>2.2321200000000001</v>
      </c>
      <c r="F137">
        <v>12.23970794314631</v>
      </c>
      <c r="H137">
        <v>2.306</v>
      </c>
    </row>
    <row r="138" spans="1:8" x14ac:dyDescent="0.25">
      <c r="A138" t="s">
        <v>138</v>
      </c>
      <c r="B138" t="s">
        <v>82</v>
      </c>
      <c r="C138" t="s">
        <v>134</v>
      </c>
      <c r="D138">
        <v>0.73794000000000004</v>
      </c>
      <c r="E138">
        <v>2.7338800000000001</v>
      </c>
      <c r="F138">
        <v>14.26652108106472</v>
      </c>
      <c r="H138">
        <v>2.6637400000000002</v>
      </c>
    </row>
    <row r="139" spans="1:8" x14ac:dyDescent="0.25">
      <c r="A139" t="s">
        <v>138</v>
      </c>
      <c r="B139" t="s">
        <v>84</v>
      </c>
      <c r="C139" t="s">
        <v>134</v>
      </c>
      <c r="D139">
        <v>0.75767300000000004</v>
      </c>
      <c r="E139">
        <v>2.7363499999999998</v>
      </c>
      <c r="F139">
        <v>13.864301922388243</v>
      </c>
      <c r="H139">
        <v>2.5368900000000001</v>
      </c>
    </row>
    <row r="140" spans="1:8" x14ac:dyDescent="0.25">
      <c r="A140" t="s">
        <v>138</v>
      </c>
      <c r="B140" t="s">
        <v>80</v>
      </c>
      <c r="C140" t="s">
        <v>134</v>
      </c>
      <c r="D140">
        <v>0.75891299999999995</v>
      </c>
      <c r="E140">
        <v>2.1428500000000001</v>
      </c>
      <c r="F140">
        <v>10.623668259053956</v>
      </c>
      <c r="H140">
        <v>2.2766299999999999</v>
      </c>
    </row>
    <row r="141" spans="1:8" x14ac:dyDescent="0.25">
      <c r="A141" t="s">
        <v>137</v>
      </c>
      <c r="B141" t="s">
        <v>126</v>
      </c>
      <c r="C141" t="s">
        <v>136</v>
      </c>
      <c r="D141">
        <v>0.76446599999999998</v>
      </c>
      <c r="E141">
        <v>2.2125400000000002</v>
      </c>
      <c r="F141">
        <v>12.116780658503377</v>
      </c>
      <c r="H141">
        <v>2.31846</v>
      </c>
    </row>
    <row r="142" spans="1:8" x14ac:dyDescent="0.25">
      <c r="A142" t="s">
        <v>133</v>
      </c>
      <c r="B142" t="s">
        <v>108</v>
      </c>
      <c r="C142" t="s">
        <v>134</v>
      </c>
      <c r="D142">
        <v>0.77014199999999999</v>
      </c>
      <c r="E142">
        <v>1.6529100000000001</v>
      </c>
      <c r="F142">
        <v>6.9581555860575728</v>
      </c>
      <c r="H142">
        <v>1.69173</v>
      </c>
    </row>
    <row r="143" spans="1:8" x14ac:dyDescent="0.25">
      <c r="A143" t="s">
        <v>133</v>
      </c>
      <c r="B143" t="s">
        <v>114</v>
      </c>
      <c r="C143" t="s">
        <v>134</v>
      </c>
      <c r="D143">
        <v>0.79116200000000003</v>
      </c>
      <c r="E143">
        <v>1.27874</v>
      </c>
      <c r="F143">
        <v>4.9189096506646992</v>
      </c>
      <c r="H143">
        <v>1.2597799999999999</v>
      </c>
    </row>
    <row r="144" spans="1:8" x14ac:dyDescent="0.25">
      <c r="A144" t="s">
        <v>137</v>
      </c>
      <c r="B144" t="s">
        <v>48</v>
      </c>
      <c r="C144" t="s">
        <v>136</v>
      </c>
      <c r="D144">
        <v>0.80514799999999997</v>
      </c>
      <c r="E144">
        <v>2.3552200000000001</v>
      </c>
      <c r="F144">
        <v>12.568703724876782</v>
      </c>
      <c r="H144">
        <v>2.2842600000000002</v>
      </c>
    </row>
    <row r="145" spans="1:8" x14ac:dyDescent="0.25">
      <c r="A145" t="s">
        <v>137</v>
      </c>
      <c r="B145" t="s">
        <v>57</v>
      </c>
      <c r="C145" t="s">
        <v>136</v>
      </c>
      <c r="D145">
        <v>0.81284400000000001</v>
      </c>
      <c r="E145">
        <v>2.08331</v>
      </c>
      <c r="F145">
        <v>9.5700992307466386</v>
      </c>
      <c r="H145">
        <v>2.1115699999999999</v>
      </c>
    </row>
    <row r="146" spans="1:8" x14ac:dyDescent="0.25">
      <c r="A146" t="s">
        <v>138</v>
      </c>
      <c r="B146" t="s">
        <v>41</v>
      </c>
      <c r="C146" t="s">
        <v>136</v>
      </c>
      <c r="D146">
        <v>0.81723800000000002</v>
      </c>
      <c r="E146">
        <v>2.5905300000000002</v>
      </c>
      <c r="F146">
        <v>14.534921561230615</v>
      </c>
      <c r="H146">
        <v>2.58596</v>
      </c>
    </row>
    <row r="147" spans="1:8" x14ac:dyDescent="0.25">
      <c r="A147" t="s">
        <v>137</v>
      </c>
      <c r="B147" t="s">
        <v>104</v>
      </c>
      <c r="C147" t="s">
        <v>134</v>
      </c>
      <c r="D147">
        <v>0.828017</v>
      </c>
      <c r="E147">
        <v>3.3704900000000002</v>
      </c>
      <c r="F147">
        <v>17.744974022166584</v>
      </c>
      <c r="H147">
        <v>3.1390199999999999</v>
      </c>
    </row>
    <row r="148" spans="1:8" x14ac:dyDescent="0.25">
      <c r="A148" t="s">
        <v>137</v>
      </c>
      <c r="B148" t="s">
        <v>85</v>
      </c>
      <c r="C148" t="s">
        <v>135</v>
      </c>
      <c r="D148">
        <v>0.85523400000000005</v>
      </c>
      <c r="E148">
        <v>4.3769900000000002</v>
      </c>
      <c r="F148">
        <v>18.080366770478907</v>
      </c>
      <c r="H148">
        <v>4.4761600000000001</v>
      </c>
    </row>
    <row r="149" spans="1:8" x14ac:dyDescent="0.25">
      <c r="A149" t="s">
        <v>137</v>
      </c>
      <c r="B149" t="s">
        <v>97</v>
      </c>
      <c r="C149" t="s">
        <v>134</v>
      </c>
      <c r="D149">
        <v>0.85707500000000003</v>
      </c>
      <c r="E149">
        <v>2.1482000000000001</v>
      </c>
      <c r="F149">
        <v>12.566114666296738</v>
      </c>
      <c r="H149">
        <v>2.5366900000000001</v>
      </c>
    </row>
    <row r="150" spans="1:8" x14ac:dyDescent="0.25">
      <c r="A150" t="s">
        <v>137</v>
      </c>
      <c r="B150" t="s">
        <v>79</v>
      </c>
      <c r="C150" t="s">
        <v>134</v>
      </c>
      <c r="D150">
        <v>0.85850099999999996</v>
      </c>
      <c r="E150">
        <v>2.0509499999999998</v>
      </c>
      <c r="F150">
        <v>11.543809507923456</v>
      </c>
      <c r="H150">
        <v>2.28579</v>
      </c>
    </row>
    <row r="151" spans="1:8" x14ac:dyDescent="0.25">
      <c r="A151" t="s">
        <v>137</v>
      </c>
      <c r="B151" t="s">
        <v>75</v>
      </c>
      <c r="C151" t="s">
        <v>134</v>
      </c>
      <c r="D151">
        <v>0.86411899999999997</v>
      </c>
      <c r="E151">
        <v>1.6651800000000001</v>
      </c>
      <c r="F151">
        <v>10.087954206518289</v>
      </c>
      <c r="H151">
        <v>2.0071099999999999</v>
      </c>
    </row>
    <row r="152" spans="1:8" x14ac:dyDescent="0.25">
      <c r="A152" t="s">
        <v>138</v>
      </c>
      <c r="B152" t="s">
        <v>71</v>
      </c>
      <c r="C152" t="s">
        <v>134</v>
      </c>
      <c r="D152">
        <v>0.87194400000000005</v>
      </c>
      <c r="E152">
        <v>2.0419900000000002</v>
      </c>
      <c r="F152">
        <v>9.6322348582876689</v>
      </c>
      <c r="H152">
        <v>2.0946799999999999</v>
      </c>
    </row>
    <row r="153" spans="1:8" x14ac:dyDescent="0.25">
      <c r="A153" t="s">
        <v>133</v>
      </c>
      <c r="B153" t="s">
        <v>111</v>
      </c>
      <c r="C153" t="s">
        <v>134</v>
      </c>
      <c r="D153">
        <v>0.87694300000000003</v>
      </c>
      <c r="E153">
        <v>1.98532</v>
      </c>
      <c r="F153">
        <v>7.488539256372456</v>
      </c>
      <c r="H153">
        <v>2.0167999999999999</v>
      </c>
    </row>
    <row r="154" spans="1:8" x14ac:dyDescent="0.25">
      <c r="A154" t="s">
        <v>133</v>
      </c>
      <c r="B154" t="s">
        <v>41</v>
      </c>
      <c r="C154" t="s">
        <v>136</v>
      </c>
      <c r="D154">
        <v>0.88551500000000005</v>
      </c>
      <c r="E154">
        <v>1.68628</v>
      </c>
      <c r="F154">
        <v>6.9476346121553529</v>
      </c>
      <c r="H154">
        <v>1.8988499999999999</v>
      </c>
    </row>
    <row r="155" spans="1:8" x14ac:dyDescent="0.25">
      <c r="A155" t="s">
        <v>133</v>
      </c>
      <c r="B155" t="s">
        <v>113</v>
      </c>
      <c r="C155" t="s">
        <v>134</v>
      </c>
      <c r="D155">
        <v>0.90501600000000004</v>
      </c>
      <c r="E155">
        <v>1.4086399999999999</v>
      </c>
      <c r="F155">
        <v>4.119081512155395</v>
      </c>
      <c r="H155">
        <v>1.3825099999999999</v>
      </c>
    </row>
    <row r="156" spans="1:8" x14ac:dyDescent="0.25">
      <c r="A156" t="s">
        <v>133</v>
      </c>
      <c r="B156" t="s">
        <v>128</v>
      </c>
      <c r="C156" t="s">
        <v>136</v>
      </c>
      <c r="D156">
        <v>0.90565600000000002</v>
      </c>
      <c r="E156">
        <v>1.58012</v>
      </c>
      <c r="F156">
        <v>5.8545246875941173</v>
      </c>
      <c r="H156">
        <v>1.64114</v>
      </c>
    </row>
    <row r="157" spans="1:8" x14ac:dyDescent="0.25">
      <c r="A157" t="s">
        <v>137</v>
      </c>
      <c r="B157" t="s">
        <v>88</v>
      </c>
      <c r="C157" t="s">
        <v>134</v>
      </c>
      <c r="D157">
        <v>0.91688099999999995</v>
      </c>
      <c r="E157">
        <v>3.8519700000000001</v>
      </c>
      <c r="F157">
        <v>16.775615248052933</v>
      </c>
      <c r="H157">
        <v>4.2531699999999999</v>
      </c>
    </row>
    <row r="158" spans="1:8" x14ac:dyDescent="0.25">
      <c r="A158" t="s">
        <v>133</v>
      </c>
      <c r="B158" t="s">
        <v>84</v>
      </c>
      <c r="C158" t="s">
        <v>134</v>
      </c>
      <c r="D158">
        <v>0.93252900000000005</v>
      </c>
      <c r="E158">
        <v>1.8028</v>
      </c>
      <c r="F158">
        <v>5.4146752889739522</v>
      </c>
      <c r="H158">
        <v>1.8859399999999999</v>
      </c>
    </row>
    <row r="159" spans="1:8" x14ac:dyDescent="0.25">
      <c r="A159" t="s">
        <v>133</v>
      </c>
      <c r="B159" t="s">
        <v>120</v>
      </c>
      <c r="C159" t="s">
        <v>134</v>
      </c>
      <c r="D159">
        <v>0.93406199999999995</v>
      </c>
      <c r="E159">
        <v>1.4589799999999999</v>
      </c>
      <c r="F159">
        <v>5.887521885971406</v>
      </c>
      <c r="H159">
        <v>2.03478</v>
      </c>
    </row>
    <row r="160" spans="1:8" x14ac:dyDescent="0.25">
      <c r="A160" t="s">
        <v>137</v>
      </c>
      <c r="B160" t="s">
        <v>93</v>
      </c>
      <c r="C160" t="s">
        <v>134</v>
      </c>
      <c r="D160">
        <v>0.939002</v>
      </c>
      <c r="E160">
        <v>2.1057100000000002</v>
      </c>
      <c r="F160">
        <v>10.969211967608917</v>
      </c>
      <c r="H160">
        <v>2.10365</v>
      </c>
    </row>
    <row r="161" spans="1:9" x14ac:dyDescent="0.25">
      <c r="A161" t="s">
        <v>133</v>
      </c>
      <c r="B161" t="s">
        <v>102</v>
      </c>
      <c r="C161" t="s">
        <v>134</v>
      </c>
      <c r="D161">
        <v>0.95285399999999998</v>
      </c>
      <c r="E161">
        <v>1.2936099999999999</v>
      </c>
      <c r="F161">
        <v>3.4168539840286947</v>
      </c>
      <c r="H161">
        <v>1.3041199999999999</v>
      </c>
    </row>
    <row r="162" spans="1:9" x14ac:dyDescent="0.25">
      <c r="A162" t="s">
        <v>138</v>
      </c>
      <c r="B162" t="s">
        <v>91</v>
      </c>
      <c r="C162" t="s">
        <v>134</v>
      </c>
      <c r="D162">
        <v>0.96675299999999997</v>
      </c>
      <c r="E162">
        <v>2.5317699999999999</v>
      </c>
      <c r="F162">
        <v>12.851192578447266</v>
      </c>
      <c r="H162">
        <v>2.6979099999999998</v>
      </c>
    </row>
    <row r="163" spans="1:9" x14ac:dyDescent="0.25">
      <c r="A163" t="s">
        <v>137</v>
      </c>
      <c r="B163" t="s">
        <v>82</v>
      </c>
      <c r="C163" t="s">
        <v>134</v>
      </c>
      <c r="D163">
        <v>0.97323000000000004</v>
      </c>
      <c r="E163">
        <v>2.6131700000000002</v>
      </c>
      <c r="F163">
        <v>14.222414184572303</v>
      </c>
      <c r="H163">
        <v>2.7424300000000001</v>
      </c>
    </row>
    <row r="164" spans="1:9" x14ac:dyDescent="0.25">
      <c r="A164" t="s">
        <v>137</v>
      </c>
      <c r="B164" t="s">
        <v>34</v>
      </c>
      <c r="C164" t="s">
        <v>136</v>
      </c>
      <c r="D164">
        <v>0.97866500000000001</v>
      </c>
      <c r="E164">
        <v>2.0621499999999999</v>
      </c>
      <c r="F164">
        <v>9.5161118776559537</v>
      </c>
      <c r="H164">
        <v>2.2256300000000002</v>
      </c>
    </row>
    <row r="165" spans="1:9" x14ac:dyDescent="0.25">
      <c r="A165" t="s">
        <v>138</v>
      </c>
      <c r="B165" t="s">
        <v>58</v>
      </c>
      <c r="C165" t="s">
        <v>136</v>
      </c>
      <c r="D165">
        <v>0.98435700000000004</v>
      </c>
      <c r="E165">
        <v>2.4822700000000002</v>
      </c>
      <c r="F165">
        <v>10.588169742555522</v>
      </c>
      <c r="H165">
        <v>2.44957</v>
      </c>
    </row>
    <row r="166" spans="1:9" x14ac:dyDescent="0.25">
      <c r="A166" t="s">
        <v>133</v>
      </c>
      <c r="B166" t="s">
        <v>119</v>
      </c>
      <c r="C166" t="s">
        <v>134</v>
      </c>
      <c r="D166">
        <v>1.0117499999999999</v>
      </c>
      <c r="E166">
        <v>1.4608699999999999</v>
      </c>
      <c r="F166">
        <v>4.0646633143621322</v>
      </c>
      <c r="I166">
        <v>1.51986</v>
      </c>
    </row>
    <row r="167" spans="1:9" x14ac:dyDescent="0.25">
      <c r="A167" t="s">
        <v>137</v>
      </c>
      <c r="B167" t="s">
        <v>58</v>
      </c>
      <c r="C167" t="s">
        <v>136</v>
      </c>
      <c r="D167">
        <v>1.01685</v>
      </c>
      <c r="E167">
        <v>2.1271599999999999</v>
      </c>
      <c r="F167">
        <v>10.994263372288287</v>
      </c>
      <c r="I167">
        <v>2.6556199999999999</v>
      </c>
    </row>
    <row r="168" spans="1:9" x14ac:dyDescent="0.25">
      <c r="A168" t="s">
        <v>138</v>
      </c>
      <c r="B168" t="s">
        <v>45</v>
      </c>
      <c r="C168" t="s">
        <v>136</v>
      </c>
      <c r="D168">
        <v>1.0201499999999999</v>
      </c>
      <c r="E168">
        <v>2.6132</v>
      </c>
      <c r="F168">
        <v>12.582098556762304</v>
      </c>
      <c r="I168">
        <v>2.68784</v>
      </c>
    </row>
    <row r="169" spans="1:9" x14ac:dyDescent="0.25">
      <c r="A169" t="s">
        <v>137</v>
      </c>
      <c r="B169" t="s">
        <v>32</v>
      </c>
      <c r="C169" t="s">
        <v>136</v>
      </c>
      <c r="D169">
        <v>1.0214300000000001</v>
      </c>
      <c r="E169">
        <v>2.2713899999999998</v>
      </c>
      <c r="F169">
        <v>11.623223053223809</v>
      </c>
      <c r="I169">
        <v>2.43214</v>
      </c>
    </row>
    <row r="170" spans="1:9" x14ac:dyDescent="0.25">
      <c r="A170" t="s">
        <v>137</v>
      </c>
      <c r="B170" t="s">
        <v>37</v>
      </c>
      <c r="C170" t="s">
        <v>136</v>
      </c>
      <c r="D170">
        <v>1.0275799999999999</v>
      </c>
      <c r="E170">
        <v>2.30206</v>
      </c>
      <c r="F170">
        <v>10.802454781216948</v>
      </c>
      <c r="I170">
        <v>2.4059300000000001</v>
      </c>
    </row>
    <row r="171" spans="1:9" x14ac:dyDescent="0.25">
      <c r="A171" t="s">
        <v>133</v>
      </c>
      <c r="B171" t="s">
        <v>88</v>
      </c>
      <c r="C171" t="s">
        <v>134</v>
      </c>
      <c r="D171">
        <v>1.0299199999999999</v>
      </c>
      <c r="E171">
        <v>2.0114700000000001</v>
      </c>
      <c r="F171">
        <v>5.2062303587034346</v>
      </c>
      <c r="I171">
        <v>1.99403</v>
      </c>
    </row>
    <row r="172" spans="1:9" x14ac:dyDescent="0.25">
      <c r="A172" t="s">
        <v>137</v>
      </c>
      <c r="B172" t="s">
        <v>100</v>
      </c>
      <c r="C172" t="s">
        <v>134</v>
      </c>
      <c r="D172">
        <v>1.02996</v>
      </c>
      <c r="E172">
        <v>2.2227800000000002</v>
      </c>
      <c r="F172">
        <v>10.332552171201353</v>
      </c>
      <c r="I172">
        <v>2.2845300000000002</v>
      </c>
    </row>
    <row r="173" spans="1:9" x14ac:dyDescent="0.25">
      <c r="A173" t="s">
        <v>138</v>
      </c>
      <c r="B173" t="s">
        <v>36</v>
      </c>
      <c r="C173" t="s">
        <v>136</v>
      </c>
      <c r="D173">
        <v>1.03684</v>
      </c>
      <c r="E173">
        <v>2.6985899999999998</v>
      </c>
      <c r="F173">
        <v>12.604176846378394</v>
      </c>
      <c r="I173">
        <v>2.6749000000000001</v>
      </c>
    </row>
    <row r="174" spans="1:9" x14ac:dyDescent="0.25">
      <c r="A174" t="s">
        <v>133</v>
      </c>
      <c r="B174" t="s">
        <v>56</v>
      </c>
      <c r="C174" t="s">
        <v>136</v>
      </c>
      <c r="D174">
        <v>1.0385500000000001</v>
      </c>
      <c r="E174">
        <v>1.49169</v>
      </c>
      <c r="F174">
        <v>4.9154179655596932</v>
      </c>
      <c r="I174">
        <v>1.47272</v>
      </c>
    </row>
    <row r="175" spans="1:9" x14ac:dyDescent="0.25">
      <c r="A175" t="s">
        <v>137</v>
      </c>
      <c r="B175" t="s">
        <v>62</v>
      </c>
      <c r="C175" t="s">
        <v>136</v>
      </c>
      <c r="D175">
        <v>1.0420700000000001</v>
      </c>
      <c r="E175">
        <v>2.6050499999999999</v>
      </c>
      <c r="F175">
        <v>12.308479946191195</v>
      </c>
      <c r="I175">
        <v>2.5491799999999998</v>
      </c>
    </row>
    <row r="176" spans="1:9" x14ac:dyDescent="0.25">
      <c r="A176" t="s">
        <v>137</v>
      </c>
      <c r="B176" t="s">
        <v>94</v>
      </c>
      <c r="C176" t="s">
        <v>134</v>
      </c>
      <c r="D176">
        <v>1.04816</v>
      </c>
      <c r="E176">
        <v>2.5721799999999999</v>
      </c>
      <c r="F176">
        <v>11.893059400991987</v>
      </c>
      <c r="I176">
        <v>2.7832300000000001</v>
      </c>
    </row>
    <row r="177" spans="1:9" x14ac:dyDescent="0.25">
      <c r="A177" t="s">
        <v>137</v>
      </c>
      <c r="B177" t="s">
        <v>115</v>
      </c>
      <c r="C177" t="s">
        <v>134</v>
      </c>
      <c r="D177">
        <v>1.0543100000000001</v>
      </c>
      <c r="E177">
        <v>2.10555</v>
      </c>
      <c r="F177">
        <v>8.5788137473022559</v>
      </c>
      <c r="I177">
        <v>2.1981000000000002</v>
      </c>
    </row>
    <row r="178" spans="1:9" x14ac:dyDescent="0.25">
      <c r="A178" t="s">
        <v>137</v>
      </c>
      <c r="B178" t="s">
        <v>43</v>
      </c>
      <c r="C178" t="s">
        <v>136</v>
      </c>
      <c r="D178">
        <v>1.05464</v>
      </c>
      <c r="E178">
        <v>2.32809</v>
      </c>
      <c r="F178">
        <v>10.117381008944015</v>
      </c>
      <c r="I178">
        <v>2.3955500000000001</v>
      </c>
    </row>
    <row r="179" spans="1:9" x14ac:dyDescent="0.25">
      <c r="A179" t="s">
        <v>138</v>
      </c>
      <c r="B179" t="s">
        <v>51</v>
      </c>
      <c r="C179" t="s">
        <v>136</v>
      </c>
      <c r="D179">
        <v>1.05636</v>
      </c>
      <c r="E179">
        <v>2.2517100000000001</v>
      </c>
      <c r="F179">
        <v>11.045623747803257</v>
      </c>
      <c r="I179">
        <v>2.51484</v>
      </c>
    </row>
    <row r="180" spans="1:9" x14ac:dyDescent="0.25">
      <c r="A180" t="s">
        <v>138</v>
      </c>
      <c r="B180" t="s">
        <v>61</v>
      </c>
      <c r="C180" t="s">
        <v>136</v>
      </c>
      <c r="D180">
        <v>1.06409</v>
      </c>
      <c r="E180">
        <v>2.7699699999999998</v>
      </c>
      <c r="F180">
        <v>12.424425605933189</v>
      </c>
      <c r="I180">
        <v>2.8083100000000001</v>
      </c>
    </row>
    <row r="181" spans="1:9" x14ac:dyDescent="0.25">
      <c r="A181" t="s">
        <v>133</v>
      </c>
      <c r="B181" t="s">
        <v>131</v>
      </c>
      <c r="C181" t="s">
        <v>134</v>
      </c>
      <c r="D181">
        <v>1.0750500000000001</v>
      </c>
      <c r="E181">
        <v>1.6172500000000001</v>
      </c>
      <c r="F181">
        <v>5.098055719681037</v>
      </c>
      <c r="I181">
        <v>1.57673</v>
      </c>
    </row>
    <row r="182" spans="1:9" x14ac:dyDescent="0.25">
      <c r="A182" t="s">
        <v>137</v>
      </c>
      <c r="B182" t="s">
        <v>60</v>
      </c>
      <c r="C182" t="s">
        <v>136</v>
      </c>
      <c r="D182">
        <v>1.0772200000000001</v>
      </c>
      <c r="E182">
        <v>2.1469399999999998</v>
      </c>
      <c r="F182">
        <v>9.9306903387750136</v>
      </c>
      <c r="I182">
        <v>2.2617799999999999</v>
      </c>
    </row>
    <row r="183" spans="1:9" x14ac:dyDescent="0.25">
      <c r="A183" t="s">
        <v>137</v>
      </c>
      <c r="B183" t="s">
        <v>127</v>
      </c>
      <c r="C183" t="s">
        <v>136</v>
      </c>
      <c r="D183">
        <v>1.08917</v>
      </c>
      <c r="E183">
        <v>2.2806500000000001</v>
      </c>
      <c r="F183">
        <v>10.318903939279126</v>
      </c>
      <c r="I183">
        <v>2.3256700000000001</v>
      </c>
    </row>
    <row r="184" spans="1:9" x14ac:dyDescent="0.25">
      <c r="A184" t="s">
        <v>133</v>
      </c>
      <c r="B184" t="s">
        <v>49</v>
      </c>
      <c r="C184" t="s">
        <v>136</v>
      </c>
      <c r="D184">
        <v>1.1023099999999999</v>
      </c>
      <c r="E184">
        <v>1.87436</v>
      </c>
      <c r="F184">
        <v>6.5552689548480334</v>
      </c>
      <c r="I184">
        <v>1.8977999999999999</v>
      </c>
    </row>
    <row r="185" spans="1:9" x14ac:dyDescent="0.25">
      <c r="A185" t="s">
        <v>133</v>
      </c>
      <c r="B185" t="s">
        <v>125</v>
      </c>
      <c r="C185" t="s">
        <v>136</v>
      </c>
      <c r="D185">
        <v>1.1052999999999999</v>
      </c>
      <c r="E185">
        <v>1.4613499999999999</v>
      </c>
      <c r="F185">
        <v>4.8677457700127187</v>
      </c>
      <c r="I185">
        <v>1.5437000000000001</v>
      </c>
    </row>
    <row r="186" spans="1:9" x14ac:dyDescent="0.25">
      <c r="A186" t="s">
        <v>138</v>
      </c>
      <c r="B186" t="s">
        <v>32</v>
      </c>
      <c r="C186" t="s">
        <v>136</v>
      </c>
      <c r="D186">
        <v>1.10907</v>
      </c>
      <c r="E186">
        <v>2.7997899999999998</v>
      </c>
      <c r="F186">
        <v>13.226558066134134</v>
      </c>
      <c r="I186">
        <v>2.8750800000000001</v>
      </c>
    </row>
    <row r="187" spans="1:9" x14ac:dyDescent="0.25">
      <c r="A187" t="s">
        <v>137</v>
      </c>
      <c r="B187" t="s">
        <v>87</v>
      </c>
      <c r="C187" t="s">
        <v>134</v>
      </c>
      <c r="D187">
        <v>1.1104000000000001</v>
      </c>
      <c r="E187">
        <v>2.3167200000000001</v>
      </c>
      <c r="F187">
        <v>10.717650128391325</v>
      </c>
      <c r="I187">
        <v>2.3506300000000002</v>
      </c>
    </row>
    <row r="188" spans="1:9" x14ac:dyDescent="0.25">
      <c r="A188" t="s">
        <v>137</v>
      </c>
      <c r="B188" t="s">
        <v>114</v>
      </c>
      <c r="C188" t="s">
        <v>134</v>
      </c>
      <c r="D188">
        <v>1.11128</v>
      </c>
      <c r="E188">
        <v>2.36511</v>
      </c>
      <c r="F188">
        <v>10.510297774134756</v>
      </c>
      <c r="I188">
        <v>2.3286500000000001</v>
      </c>
    </row>
    <row r="189" spans="1:9" x14ac:dyDescent="0.25">
      <c r="A189" t="s">
        <v>137</v>
      </c>
      <c r="B189" t="s">
        <v>74</v>
      </c>
      <c r="C189" t="s">
        <v>134</v>
      </c>
      <c r="D189">
        <v>1.1331800000000001</v>
      </c>
      <c r="E189">
        <v>2.7743699999999998</v>
      </c>
      <c r="F189">
        <v>13.840587210926367</v>
      </c>
      <c r="I189">
        <v>2.7889499999999998</v>
      </c>
    </row>
    <row r="190" spans="1:9" x14ac:dyDescent="0.25">
      <c r="A190" t="s">
        <v>137</v>
      </c>
      <c r="B190" t="s">
        <v>84</v>
      </c>
      <c r="C190" t="s">
        <v>134</v>
      </c>
      <c r="D190">
        <v>1.1450100000000001</v>
      </c>
      <c r="E190">
        <v>2.62988</v>
      </c>
      <c r="F190">
        <v>12.30152346987555</v>
      </c>
      <c r="I190">
        <v>2.7101600000000001</v>
      </c>
    </row>
    <row r="191" spans="1:9" x14ac:dyDescent="0.25">
      <c r="A191" t="s">
        <v>137</v>
      </c>
      <c r="B191" t="s">
        <v>95</v>
      </c>
      <c r="C191" t="s">
        <v>134</v>
      </c>
      <c r="D191">
        <v>1.1459299999999999</v>
      </c>
      <c r="E191">
        <v>2.6891600000000002</v>
      </c>
      <c r="F191">
        <v>13.240728112919024</v>
      </c>
      <c r="I191">
        <v>2.8863599999999998</v>
      </c>
    </row>
    <row r="192" spans="1:9" x14ac:dyDescent="0.25">
      <c r="A192" t="s">
        <v>138</v>
      </c>
      <c r="B192" t="s">
        <v>70</v>
      </c>
      <c r="C192" t="s">
        <v>136</v>
      </c>
      <c r="D192">
        <v>1.1495299999999999</v>
      </c>
      <c r="E192">
        <v>2.7215199999999999</v>
      </c>
      <c r="F192">
        <v>11.731200590829381</v>
      </c>
      <c r="I192">
        <v>2.7606799999999998</v>
      </c>
    </row>
    <row r="193" spans="1:9" x14ac:dyDescent="0.25">
      <c r="A193" t="s">
        <v>138</v>
      </c>
      <c r="B193" t="s">
        <v>104</v>
      </c>
      <c r="C193" t="s">
        <v>134</v>
      </c>
      <c r="D193">
        <v>1.1538600000000001</v>
      </c>
      <c r="E193">
        <v>3.9342700000000002</v>
      </c>
      <c r="F193">
        <v>18.248240207508324</v>
      </c>
      <c r="I193">
        <v>3.9078900000000001</v>
      </c>
    </row>
    <row r="194" spans="1:9" x14ac:dyDescent="0.25">
      <c r="A194" t="s">
        <v>137</v>
      </c>
      <c r="B194" t="s">
        <v>36</v>
      </c>
      <c r="C194" t="s">
        <v>136</v>
      </c>
      <c r="D194">
        <v>1.16835</v>
      </c>
      <c r="E194">
        <v>2.4259200000000001</v>
      </c>
      <c r="F194">
        <v>10.847043170773702</v>
      </c>
      <c r="I194">
        <v>2.56629</v>
      </c>
    </row>
    <row r="195" spans="1:9" x14ac:dyDescent="0.25">
      <c r="A195" t="s">
        <v>133</v>
      </c>
      <c r="B195" t="s">
        <v>54</v>
      </c>
      <c r="C195" t="s">
        <v>136</v>
      </c>
      <c r="D195">
        <v>1.1694599999999999</v>
      </c>
      <c r="E195">
        <v>1.77677</v>
      </c>
      <c r="F195">
        <v>5.8830890700363367</v>
      </c>
      <c r="I195">
        <v>1.82264</v>
      </c>
    </row>
    <row r="196" spans="1:9" x14ac:dyDescent="0.25">
      <c r="A196" t="s">
        <v>138</v>
      </c>
      <c r="B196" t="s">
        <v>43</v>
      </c>
      <c r="C196" t="s">
        <v>136</v>
      </c>
      <c r="D196">
        <v>1.1710400000000001</v>
      </c>
      <c r="E196">
        <v>2.5962000000000001</v>
      </c>
      <c r="F196">
        <v>10.770985056314434</v>
      </c>
      <c r="I196">
        <v>2.5744600000000002</v>
      </c>
    </row>
    <row r="197" spans="1:9" x14ac:dyDescent="0.25">
      <c r="A197" t="s">
        <v>138</v>
      </c>
      <c r="B197" t="s">
        <v>93</v>
      </c>
      <c r="C197" t="s">
        <v>134</v>
      </c>
      <c r="D197">
        <v>1.1771100000000001</v>
      </c>
      <c r="E197">
        <v>2.8402099999999999</v>
      </c>
      <c r="F197">
        <v>12.749992105300672</v>
      </c>
      <c r="I197">
        <v>2.8732600000000001</v>
      </c>
    </row>
    <row r="198" spans="1:9" x14ac:dyDescent="0.25">
      <c r="A198" t="s">
        <v>137</v>
      </c>
      <c r="B198" t="s">
        <v>86</v>
      </c>
      <c r="C198" t="s">
        <v>134</v>
      </c>
      <c r="D198">
        <v>1.18283</v>
      </c>
      <c r="E198">
        <v>2.6246499999999999</v>
      </c>
      <c r="F198">
        <v>10.01642647310261</v>
      </c>
      <c r="I198">
        <v>2.7124100000000002</v>
      </c>
    </row>
    <row r="199" spans="1:9" x14ac:dyDescent="0.25">
      <c r="A199" t="s">
        <v>133</v>
      </c>
      <c r="B199" t="s">
        <v>85</v>
      </c>
      <c r="C199" t="s">
        <v>135</v>
      </c>
      <c r="D199">
        <v>1.19618</v>
      </c>
      <c r="E199">
        <v>2.6795399999999998</v>
      </c>
      <c r="F199">
        <v>5.1715994232977565</v>
      </c>
      <c r="I199">
        <v>2.6387299999999998</v>
      </c>
    </row>
    <row r="200" spans="1:9" x14ac:dyDescent="0.25">
      <c r="A200" t="s">
        <v>138</v>
      </c>
      <c r="B200" t="s">
        <v>100</v>
      </c>
      <c r="C200" t="s">
        <v>134</v>
      </c>
      <c r="D200">
        <v>1.21051</v>
      </c>
      <c r="E200">
        <v>2.6502500000000002</v>
      </c>
      <c r="F200">
        <v>12.005354854853662</v>
      </c>
      <c r="I200">
        <v>2.6428799999999999</v>
      </c>
    </row>
    <row r="201" spans="1:9" x14ac:dyDescent="0.25">
      <c r="A201" t="s">
        <v>138</v>
      </c>
      <c r="B201" t="s">
        <v>102</v>
      </c>
      <c r="C201" t="s">
        <v>134</v>
      </c>
      <c r="D201">
        <v>1.2413099999999999</v>
      </c>
      <c r="E201">
        <v>2.9610400000000001</v>
      </c>
      <c r="F201">
        <v>12.227659801563188</v>
      </c>
      <c r="I201">
        <v>2.9246099999999999</v>
      </c>
    </row>
    <row r="202" spans="1:9" x14ac:dyDescent="0.25">
      <c r="A202" t="s">
        <v>138</v>
      </c>
      <c r="B202" t="s">
        <v>109</v>
      </c>
      <c r="C202" t="s">
        <v>134</v>
      </c>
      <c r="D202">
        <v>1.2581</v>
      </c>
      <c r="E202">
        <v>2.9778099999999998</v>
      </c>
      <c r="F202">
        <v>12.62156079178089</v>
      </c>
      <c r="I202">
        <v>2.8611499999999999</v>
      </c>
    </row>
    <row r="203" spans="1:9" x14ac:dyDescent="0.25">
      <c r="A203" t="s">
        <v>133</v>
      </c>
      <c r="B203" t="s">
        <v>50</v>
      </c>
      <c r="C203" t="s">
        <v>136</v>
      </c>
      <c r="D203">
        <v>1.2598100000000001</v>
      </c>
      <c r="E203">
        <v>1.5049600000000001</v>
      </c>
      <c r="F203">
        <v>2.9117489293104541</v>
      </c>
      <c r="I203">
        <v>1.3855500000000001</v>
      </c>
    </row>
    <row r="204" spans="1:9" x14ac:dyDescent="0.25">
      <c r="A204" t="s">
        <v>137</v>
      </c>
      <c r="B204" t="s">
        <v>77</v>
      </c>
      <c r="C204" t="s">
        <v>134</v>
      </c>
      <c r="D204">
        <v>1.26075</v>
      </c>
      <c r="E204">
        <v>3.3653</v>
      </c>
      <c r="F204">
        <v>15.103256761852434</v>
      </c>
      <c r="I204">
        <v>3.7318600000000002</v>
      </c>
    </row>
    <row r="205" spans="1:9" x14ac:dyDescent="0.25">
      <c r="A205" t="s">
        <v>138</v>
      </c>
      <c r="B205" t="s">
        <v>111</v>
      </c>
      <c r="C205" t="s">
        <v>134</v>
      </c>
      <c r="D205">
        <v>1.26393</v>
      </c>
      <c r="E205">
        <v>3.4337</v>
      </c>
      <c r="F205">
        <v>15.203666821706666</v>
      </c>
      <c r="I205">
        <v>3.33318</v>
      </c>
    </row>
    <row r="206" spans="1:9" x14ac:dyDescent="0.25">
      <c r="A206" t="s">
        <v>137</v>
      </c>
      <c r="B206" t="s">
        <v>35</v>
      </c>
      <c r="C206" t="s">
        <v>136</v>
      </c>
      <c r="D206">
        <v>1.2664500000000001</v>
      </c>
      <c r="E206">
        <v>2.6716700000000002</v>
      </c>
      <c r="F206">
        <v>11.99119505415641</v>
      </c>
      <c r="I206">
        <v>2.8463500000000002</v>
      </c>
    </row>
    <row r="207" spans="1:9" x14ac:dyDescent="0.25">
      <c r="A207" t="s">
        <v>137</v>
      </c>
      <c r="B207" t="s">
        <v>91</v>
      </c>
      <c r="C207" t="s">
        <v>134</v>
      </c>
      <c r="D207">
        <v>1.2692399999999999</v>
      </c>
      <c r="E207">
        <v>2.56169</v>
      </c>
      <c r="F207">
        <v>13.761325700903459</v>
      </c>
      <c r="I207">
        <v>3.1408700000000001</v>
      </c>
    </row>
    <row r="208" spans="1:9" x14ac:dyDescent="0.25">
      <c r="A208" t="s">
        <v>133</v>
      </c>
      <c r="B208" t="s">
        <v>109</v>
      </c>
      <c r="C208" t="s">
        <v>134</v>
      </c>
      <c r="D208">
        <v>1.2730699999999999</v>
      </c>
      <c r="E208">
        <v>1.8915200000000001</v>
      </c>
      <c r="F208">
        <v>5.0658978953857057</v>
      </c>
      <c r="I208">
        <v>1.9560599999999999</v>
      </c>
    </row>
    <row r="209" spans="1:10" x14ac:dyDescent="0.25">
      <c r="A209" t="s">
        <v>138</v>
      </c>
      <c r="B209" t="s">
        <v>87</v>
      </c>
      <c r="C209" t="s">
        <v>134</v>
      </c>
      <c r="D209">
        <v>1.2914300000000001</v>
      </c>
      <c r="E209">
        <v>2.7291099999999999</v>
      </c>
      <c r="F209">
        <v>10.734716421400998</v>
      </c>
      <c r="I209">
        <v>2.6863800000000002</v>
      </c>
    </row>
    <row r="210" spans="1:10" x14ac:dyDescent="0.25">
      <c r="A210" t="s">
        <v>137</v>
      </c>
      <c r="B210" t="s">
        <v>44</v>
      </c>
      <c r="C210" t="s">
        <v>136</v>
      </c>
      <c r="D210">
        <v>1.3047599999999999</v>
      </c>
      <c r="E210">
        <v>2.4117999999999999</v>
      </c>
      <c r="F210">
        <v>10.653190542884166</v>
      </c>
      <c r="I210">
        <v>2.7589399999999999</v>
      </c>
    </row>
    <row r="211" spans="1:10" x14ac:dyDescent="0.25">
      <c r="A211" t="s">
        <v>138</v>
      </c>
      <c r="B211" t="s">
        <v>127</v>
      </c>
      <c r="C211" t="s">
        <v>136</v>
      </c>
      <c r="D211">
        <v>1.30894</v>
      </c>
      <c r="E211">
        <v>2.6522800000000002</v>
      </c>
      <c r="F211">
        <v>9.9925233999271299</v>
      </c>
      <c r="I211">
        <v>2.6133600000000001</v>
      </c>
    </row>
    <row r="212" spans="1:10" x14ac:dyDescent="0.25">
      <c r="A212" t="s">
        <v>137</v>
      </c>
      <c r="B212" t="s">
        <v>90</v>
      </c>
      <c r="C212" t="s">
        <v>134</v>
      </c>
      <c r="D212">
        <v>1.3241799999999999</v>
      </c>
      <c r="E212">
        <v>2.2858900000000002</v>
      </c>
      <c r="F212">
        <v>11.158144790549489</v>
      </c>
      <c r="I212">
        <v>2.2824399999999998</v>
      </c>
    </row>
    <row r="213" spans="1:10" x14ac:dyDescent="0.25">
      <c r="A213" t="s">
        <v>138</v>
      </c>
      <c r="B213" t="s">
        <v>44</v>
      </c>
      <c r="C213" t="s">
        <v>136</v>
      </c>
      <c r="D213">
        <v>1.32494</v>
      </c>
      <c r="E213">
        <v>2.87094</v>
      </c>
      <c r="F213">
        <v>10.699891885760767</v>
      </c>
      <c r="I213">
        <v>2.6829800000000001</v>
      </c>
    </row>
    <row r="214" spans="1:10" x14ac:dyDescent="0.25">
      <c r="A214" t="s">
        <v>138</v>
      </c>
      <c r="B214" t="s">
        <v>94</v>
      </c>
      <c r="C214" t="s">
        <v>134</v>
      </c>
      <c r="D214">
        <v>1.3456999999999999</v>
      </c>
      <c r="E214">
        <v>2.8854899999999999</v>
      </c>
      <c r="F214">
        <v>12.181154600697536</v>
      </c>
      <c r="I214">
        <v>2.9266899999999998</v>
      </c>
    </row>
    <row r="215" spans="1:10" x14ac:dyDescent="0.25">
      <c r="A215" t="s">
        <v>138</v>
      </c>
      <c r="B215" t="s">
        <v>126</v>
      </c>
      <c r="C215" t="s">
        <v>136</v>
      </c>
      <c r="D215">
        <v>1.3865700000000001</v>
      </c>
      <c r="E215">
        <v>3.1596099999999998</v>
      </c>
      <c r="F215">
        <v>13.440442103549794</v>
      </c>
      <c r="I215">
        <v>3.2994599999999998</v>
      </c>
    </row>
    <row r="216" spans="1:10" x14ac:dyDescent="0.25">
      <c r="A216" t="s">
        <v>138</v>
      </c>
      <c r="B216" t="s">
        <v>37</v>
      </c>
      <c r="C216" t="s">
        <v>136</v>
      </c>
      <c r="D216">
        <v>1.39073</v>
      </c>
      <c r="E216">
        <v>2.7672699999999999</v>
      </c>
      <c r="F216">
        <v>11.025091847917631</v>
      </c>
      <c r="I216">
        <v>2.8071999999999999</v>
      </c>
    </row>
    <row r="217" spans="1:10" x14ac:dyDescent="0.25">
      <c r="A217" t="s">
        <v>138</v>
      </c>
      <c r="B217" t="s">
        <v>57</v>
      </c>
      <c r="C217" t="s">
        <v>136</v>
      </c>
      <c r="D217">
        <v>1.3991100000000001</v>
      </c>
      <c r="E217">
        <v>2.9432800000000001</v>
      </c>
      <c r="F217">
        <v>11.943629338245334</v>
      </c>
      <c r="I217">
        <v>3.0272000000000001</v>
      </c>
    </row>
    <row r="218" spans="1:10" x14ac:dyDescent="0.25">
      <c r="A218" t="s">
        <v>138</v>
      </c>
      <c r="B218" t="s">
        <v>128</v>
      </c>
      <c r="C218" t="s">
        <v>136</v>
      </c>
      <c r="D218">
        <v>1.41161</v>
      </c>
      <c r="E218">
        <v>3.0478100000000001</v>
      </c>
      <c r="F218">
        <v>13.197483806398262</v>
      </c>
      <c r="I218">
        <v>3.06006</v>
      </c>
    </row>
    <row r="219" spans="1:10" x14ac:dyDescent="0.25">
      <c r="A219" t="s">
        <v>137</v>
      </c>
      <c r="B219" t="s">
        <v>53</v>
      </c>
      <c r="C219" t="s">
        <v>136</v>
      </c>
      <c r="D219">
        <v>1.4412199999999999</v>
      </c>
      <c r="E219">
        <v>2.5686599999999999</v>
      </c>
      <c r="F219">
        <v>11.896623154953078</v>
      </c>
      <c r="I219">
        <v>2.8315600000000001</v>
      </c>
    </row>
    <row r="220" spans="1:10" x14ac:dyDescent="0.25">
      <c r="A220" t="s">
        <v>133</v>
      </c>
      <c r="B220" t="s">
        <v>53</v>
      </c>
      <c r="C220" t="s">
        <v>136</v>
      </c>
      <c r="D220">
        <v>1.4668600000000001</v>
      </c>
      <c r="E220">
        <v>1.8710500000000001</v>
      </c>
      <c r="F220">
        <v>4.8847177338524528</v>
      </c>
      <c r="I220">
        <v>1.9856799999999999</v>
      </c>
    </row>
    <row r="221" spans="1:10" x14ac:dyDescent="0.25">
      <c r="A221" t="s">
        <v>137</v>
      </c>
      <c r="B221" t="s">
        <v>64</v>
      </c>
      <c r="C221" t="s">
        <v>136</v>
      </c>
      <c r="D221">
        <v>1.48743</v>
      </c>
      <c r="E221">
        <v>2.5100199999999999</v>
      </c>
      <c r="F221">
        <v>8.3700179287974841</v>
      </c>
      <c r="I221">
        <v>2.6170900000000001</v>
      </c>
    </row>
    <row r="222" spans="1:10" x14ac:dyDescent="0.25">
      <c r="A222" t="s">
        <v>133</v>
      </c>
      <c r="B222" t="s">
        <v>77</v>
      </c>
      <c r="C222" t="s">
        <v>134</v>
      </c>
      <c r="D222">
        <v>1.4879199999999999</v>
      </c>
      <c r="E222">
        <v>1.8930400000000001</v>
      </c>
      <c r="F222">
        <v>3.2760897385740009</v>
      </c>
      <c r="I222">
        <v>1.91031</v>
      </c>
    </row>
    <row r="223" spans="1:10" x14ac:dyDescent="0.25">
      <c r="A223" t="s">
        <v>137</v>
      </c>
      <c r="B223" t="s">
        <v>117</v>
      </c>
      <c r="C223" t="s">
        <v>134</v>
      </c>
      <c r="D223">
        <v>1.5148999999999999</v>
      </c>
      <c r="E223">
        <v>3.8111999999999999</v>
      </c>
      <c r="F223">
        <v>15.032768536324085</v>
      </c>
      <c r="J223">
        <v>5.1005000000000003</v>
      </c>
    </row>
    <row r="224" spans="1:10" x14ac:dyDescent="0.25">
      <c r="A224" t="s">
        <v>138</v>
      </c>
      <c r="B224" t="s">
        <v>88</v>
      </c>
      <c r="C224" t="s">
        <v>134</v>
      </c>
      <c r="D224">
        <v>1.52257</v>
      </c>
      <c r="E224">
        <v>3.3431600000000001</v>
      </c>
      <c r="F224">
        <v>12.001351219385755</v>
      </c>
      <c r="J224">
        <v>3.2117</v>
      </c>
    </row>
    <row r="225" spans="1:10" x14ac:dyDescent="0.25">
      <c r="A225" t="s">
        <v>137</v>
      </c>
      <c r="B225" t="s">
        <v>113</v>
      </c>
      <c r="C225" t="s">
        <v>134</v>
      </c>
      <c r="D225">
        <v>1.5471900000000001</v>
      </c>
      <c r="E225">
        <v>2.7001900000000001</v>
      </c>
      <c r="F225">
        <v>10.218863561284481</v>
      </c>
      <c r="J225">
        <v>2.8026900000000001</v>
      </c>
    </row>
    <row r="226" spans="1:10" x14ac:dyDescent="0.25">
      <c r="A226" t="s">
        <v>137</v>
      </c>
      <c r="B226" t="s">
        <v>130</v>
      </c>
      <c r="C226" t="s">
        <v>136</v>
      </c>
      <c r="D226">
        <v>1.54895</v>
      </c>
      <c r="E226">
        <v>2.3849499999999999</v>
      </c>
      <c r="F226">
        <v>10.43834957784051</v>
      </c>
      <c r="J226">
        <v>2.6008599999999999</v>
      </c>
    </row>
    <row r="227" spans="1:10" x14ac:dyDescent="0.25">
      <c r="A227" t="s">
        <v>138</v>
      </c>
      <c r="B227" t="s">
        <v>118</v>
      </c>
      <c r="C227" t="s">
        <v>134</v>
      </c>
      <c r="D227">
        <v>1.56233</v>
      </c>
      <c r="E227">
        <v>2.9809000000000001</v>
      </c>
      <c r="F227">
        <v>10.439659105315</v>
      </c>
      <c r="J227">
        <v>2.9445600000000001</v>
      </c>
    </row>
    <row r="228" spans="1:10" x14ac:dyDescent="0.25">
      <c r="A228" t="s">
        <v>137</v>
      </c>
      <c r="B228" t="s">
        <v>119</v>
      </c>
      <c r="C228" t="s">
        <v>134</v>
      </c>
      <c r="D228">
        <v>1.56751</v>
      </c>
      <c r="E228">
        <v>3.0538699999999999</v>
      </c>
      <c r="F228">
        <v>12.862009904887861</v>
      </c>
      <c r="J228">
        <v>4.0482199999999997</v>
      </c>
    </row>
    <row r="229" spans="1:10" x14ac:dyDescent="0.25">
      <c r="A229" t="s">
        <v>138</v>
      </c>
      <c r="B229" t="s">
        <v>75</v>
      </c>
      <c r="C229" t="s">
        <v>134</v>
      </c>
      <c r="D229">
        <v>1.56996</v>
      </c>
      <c r="E229">
        <v>2.3001999999999998</v>
      </c>
      <c r="F229">
        <v>9.5364079632597321</v>
      </c>
      <c r="J229">
        <v>2.8807399999999999</v>
      </c>
    </row>
    <row r="230" spans="1:10" x14ac:dyDescent="0.25">
      <c r="A230" t="s">
        <v>138</v>
      </c>
      <c r="B230" t="s">
        <v>103</v>
      </c>
      <c r="C230" t="s">
        <v>134</v>
      </c>
      <c r="D230">
        <v>1.5703</v>
      </c>
      <c r="E230">
        <v>2.9020000000000001</v>
      </c>
      <c r="F230">
        <v>10.927209430317388</v>
      </c>
      <c r="J230">
        <v>2.8922400000000001</v>
      </c>
    </row>
    <row r="231" spans="1:10" x14ac:dyDescent="0.25">
      <c r="A231" t="s">
        <v>138</v>
      </c>
      <c r="B231" t="s">
        <v>35</v>
      </c>
      <c r="C231" t="s">
        <v>136</v>
      </c>
      <c r="D231">
        <v>1.5785100000000001</v>
      </c>
      <c r="E231">
        <v>3.1202200000000002</v>
      </c>
      <c r="F231">
        <v>11.765806804996334</v>
      </c>
      <c r="J231">
        <v>3.12974</v>
      </c>
    </row>
    <row r="232" spans="1:10" x14ac:dyDescent="0.25">
      <c r="A232" t="s">
        <v>138</v>
      </c>
      <c r="B232" t="s">
        <v>64</v>
      </c>
      <c r="C232" t="s">
        <v>136</v>
      </c>
      <c r="D232">
        <v>1.5960399999999999</v>
      </c>
      <c r="E232">
        <v>2.8567900000000002</v>
      </c>
      <c r="F232">
        <v>9.9301997932949888</v>
      </c>
      <c r="J232">
        <v>2.8878699999999999</v>
      </c>
    </row>
    <row r="233" spans="1:10" x14ac:dyDescent="0.25">
      <c r="A233" t="s">
        <v>138</v>
      </c>
      <c r="B233" t="s">
        <v>113</v>
      </c>
      <c r="C233" t="s">
        <v>134</v>
      </c>
      <c r="D233">
        <v>1.6036600000000001</v>
      </c>
      <c r="E233">
        <v>3.3702700000000001</v>
      </c>
      <c r="F233">
        <v>13.198495628745892</v>
      </c>
      <c r="J233">
        <v>3.45452</v>
      </c>
    </row>
    <row r="234" spans="1:10" x14ac:dyDescent="0.25">
      <c r="A234" t="s">
        <v>138</v>
      </c>
      <c r="B234" t="s">
        <v>48</v>
      </c>
      <c r="C234" t="s">
        <v>136</v>
      </c>
      <c r="D234">
        <v>1.6081300000000001</v>
      </c>
      <c r="E234">
        <v>3.2273100000000001</v>
      </c>
      <c r="F234">
        <v>11.940185790548945</v>
      </c>
      <c r="J234">
        <v>3.31386</v>
      </c>
    </row>
    <row r="235" spans="1:10" x14ac:dyDescent="0.25">
      <c r="A235" t="s">
        <v>137</v>
      </c>
      <c r="B235" t="s">
        <v>49</v>
      </c>
      <c r="C235" t="s">
        <v>136</v>
      </c>
      <c r="D235">
        <v>1.609</v>
      </c>
      <c r="E235">
        <v>2.9117199999999999</v>
      </c>
      <c r="F235">
        <v>11.179527409669875</v>
      </c>
      <c r="J235">
        <v>2.9803199999999999</v>
      </c>
    </row>
    <row r="236" spans="1:10" x14ac:dyDescent="0.25">
      <c r="A236" t="s">
        <v>137</v>
      </c>
      <c r="B236" t="s">
        <v>103</v>
      </c>
      <c r="C236" t="s">
        <v>134</v>
      </c>
      <c r="D236">
        <v>1.6784399999999999</v>
      </c>
      <c r="E236">
        <v>2.7885499999999999</v>
      </c>
      <c r="F236">
        <v>9.8443274880685756</v>
      </c>
      <c r="J236">
        <v>2.9628399999999999</v>
      </c>
    </row>
    <row r="237" spans="1:10" x14ac:dyDescent="0.25">
      <c r="A237" t="s">
        <v>137</v>
      </c>
      <c r="B237" t="s">
        <v>41</v>
      </c>
      <c r="C237" t="s">
        <v>136</v>
      </c>
      <c r="D237">
        <v>1.7136800000000001</v>
      </c>
      <c r="E237">
        <v>2.4244699999999999</v>
      </c>
      <c r="F237">
        <v>12.281036326871195</v>
      </c>
      <c r="J237">
        <v>3.1905399999999999</v>
      </c>
    </row>
    <row r="238" spans="1:10" x14ac:dyDescent="0.25">
      <c r="A238" t="s">
        <v>133</v>
      </c>
      <c r="B238" t="s">
        <v>99</v>
      </c>
      <c r="C238" t="s">
        <v>134</v>
      </c>
      <c r="D238">
        <v>1.7247300000000001</v>
      </c>
      <c r="E238">
        <v>2.28599</v>
      </c>
      <c r="F238">
        <v>4.925502621155351</v>
      </c>
      <c r="J238">
        <v>2.36226</v>
      </c>
    </row>
    <row r="239" spans="1:10" x14ac:dyDescent="0.25">
      <c r="A239" t="s">
        <v>138</v>
      </c>
      <c r="B239" t="s">
        <v>130</v>
      </c>
      <c r="C239" t="s">
        <v>136</v>
      </c>
      <c r="D239">
        <v>1.77535</v>
      </c>
      <c r="E239">
        <v>2.1699899999999999</v>
      </c>
      <c r="F239">
        <v>12.66496673880366</v>
      </c>
      <c r="J239">
        <v>3.3602699999999999</v>
      </c>
    </row>
    <row r="240" spans="1:10" x14ac:dyDescent="0.25">
      <c r="A240" t="s">
        <v>138</v>
      </c>
      <c r="B240" t="s">
        <v>53</v>
      </c>
      <c r="C240" t="s">
        <v>136</v>
      </c>
      <c r="D240">
        <v>1.82799</v>
      </c>
      <c r="E240">
        <v>3.3398400000000001</v>
      </c>
      <c r="F240">
        <v>12.132807801477986</v>
      </c>
      <c r="J240">
        <v>3.3933800000000001</v>
      </c>
    </row>
    <row r="241" spans="1:11" x14ac:dyDescent="0.25">
      <c r="A241" t="s">
        <v>138</v>
      </c>
      <c r="B241" t="s">
        <v>86</v>
      </c>
      <c r="C241" t="s">
        <v>134</v>
      </c>
      <c r="D241">
        <v>1.8858699999999999</v>
      </c>
      <c r="E241">
        <v>3.1189499999999999</v>
      </c>
      <c r="F241">
        <v>9.4408006256984542</v>
      </c>
      <c r="J241">
        <v>3.1273399999999998</v>
      </c>
    </row>
    <row r="242" spans="1:11" x14ac:dyDescent="0.25">
      <c r="A242" t="s">
        <v>137</v>
      </c>
      <c r="B242" t="s">
        <v>128</v>
      </c>
      <c r="C242" t="s">
        <v>136</v>
      </c>
      <c r="D242">
        <v>1.8885700000000001</v>
      </c>
      <c r="E242">
        <v>2.87351</v>
      </c>
      <c r="F242">
        <v>13.002508986253936</v>
      </c>
      <c r="J242">
        <v>3.3435000000000001</v>
      </c>
    </row>
    <row r="243" spans="1:11" x14ac:dyDescent="0.25">
      <c r="A243" t="s">
        <v>138</v>
      </c>
      <c r="B243" t="s">
        <v>114</v>
      </c>
      <c r="C243" t="s">
        <v>134</v>
      </c>
      <c r="D243">
        <v>1.9193100000000001</v>
      </c>
      <c r="E243">
        <v>3.17259</v>
      </c>
      <c r="F243">
        <v>10.419136283596746</v>
      </c>
      <c r="J243">
        <v>3.19251</v>
      </c>
    </row>
    <row r="244" spans="1:11" x14ac:dyDescent="0.25">
      <c r="A244" t="s">
        <v>138</v>
      </c>
      <c r="B244" t="s">
        <v>125</v>
      </c>
      <c r="C244" t="s">
        <v>136</v>
      </c>
      <c r="D244">
        <v>1.9195199999999999</v>
      </c>
      <c r="E244">
        <v>3.08792</v>
      </c>
      <c r="F244">
        <v>10.180894855642201</v>
      </c>
      <c r="J244">
        <v>3.1744599999999998</v>
      </c>
    </row>
    <row r="245" spans="1:11" x14ac:dyDescent="0.25">
      <c r="A245" t="s">
        <v>137</v>
      </c>
      <c r="B245" t="s">
        <v>54</v>
      </c>
      <c r="C245" t="s">
        <v>136</v>
      </c>
      <c r="D245">
        <v>1.9390099999999999</v>
      </c>
      <c r="E245">
        <v>2.8817400000000002</v>
      </c>
      <c r="F245">
        <v>9.9977940279071387</v>
      </c>
      <c r="J245">
        <v>3.1310199999999999</v>
      </c>
    </row>
    <row r="246" spans="1:11" x14ac:dyDescent="0.25">
      <c r="A246" t="s">
        <v>138</v>
      </c>
      <c r="B246" t="s">
        <v>115</v>
      </c>
      <c r="C246" t="s">
        <v>134</v>
      </c>
      <c r="D246">
        <v>1.94235</v>
      </c>
      <c r="E246">
        <v>3.0926200000000001</v>
      </c>
      <c r="F246">
        <v>9.4586834147736081</v>
      </c>
      <c r="J246">
        <v>3.2089400000000001</v>
      </c>
    </row>
    <row r="247" spans="1:11" x14ac:dyDescent="0.25">
      <c r="A247" t="s">
        <v>138</v>
      </c>
      <c r="B247" t="s">
        <v>49</v>
      </c>
      <c r="C247" t="s">
        <v>136</v>
      </c>
      <c r="D247">
        <v>1.9819599999999999</v>
      </c>
      <c r="E247">
        <v>3.5957499999999998</v>
      </c>
      <c r="F247">
        <v>12.585468902067259</v>
      </c>
      <c r="J247">
        <v>3.5903</v>
      </c>
    </row>
    <row r="248" spans="1:11" x14ac:dyDescent="0.25">
      <c r="A248" t="s">
        <v>137</v>
      </c>
      <c r="B248" t="s">
        <v>56</v>
      </c>
      <c r="C248" t="s">
        <v>136</v>
      </c>
      <c r="D248">
        <v>1.98264</v>
      </c>
      <c r="E248">
        <v>3.0171999999999999</v>
      </c>
      <c r="F248">
        <v>11.062101610822486</v>
      </c>
      <c r="J248">
        <v>3.3765499999999999</v>
      </c>
    </row>
    <row r="249" spans="1:11" x14ac:dyDescent="0.25">
      <c r="A249" t="s">
        <v>137</v>
      </c>
      <c r="B249" t="s">
        <v>50</v>
      </c>
      <c r="C249" t="s">
        <v>136</v>
      </c>
      <c r="D249">
        <v>1.9991099999999999</v>
      </c>
      <c r="E249">
        <v>3.0281400000000001</v>
      </c>
      <c r="F249">
        <v>8.4708271136069531</v>
      </c>
      <c r="J249">
        <v>2.97058</v>
      </c>
    </row>
    <row r="250" spans="1:11" x14ac:dyDescent="0.25">
      <c r="A250" t="s">
        <v>138</v>
      </c>
      <c r="B250" t="s">
        <v>90</v>
      </c>
      <c r="C250" t="s">
        <v>134</v>
      </c>
      <c r="D250">
        <v>2.0095200000000002</v>
      </c>
      <c r="E250">
        <v>3.2791199999999998</v>
      </c>
      <c r="F250">
        <v>11.082745101948886</v>
      </c>
      <c r="K250">
        <v>3.3858100000000002</v>
      </c>
    </row>
    <row r="251" spans="1:11" x14ac:dyDescent="0.25">
      <c r="A251" t="s">
        <v>138</v>
      </c>
      <c r="B251" t="s">
        <v>117</v>
      </c>
      <c r="C251" t="s">
        <v>134</v>
      </c>
      <c r="D251">
        <v>2.0883400000000001</v>
      </c>
      <c r="E251">
        <v>4.1729799999999999</v>
      </c>
      <c r="F251">
        <v>10.032374585433924</v>
      </c>
      <c r="K251">
        <v>4.4387600000000003</v>
      </c>
    </row>
    <row r="252" spans="1:11" x14ac:dyDescent="0.25">
      <c r="A252" t="s">
        <v>137</v>
      </c>
      <c r="B252" t="s">
        <v>109</v>
      </c>
      <c r="C252" t="s">
        <v>134</v>
      </c>
      <c r="D252">
        <v>2.0997499999999998</v>
      </c>
      <c r="E252">
        <v>3.4271400000000001</v>
      </c>
      <c r="F252">
        <v>11.259749229425406</v>
      </c>
      <c r="K252">
        <v>3.9177499999999998</v>
      </c>
    </row>
    <row r="253" spans="1:11" x14ac:dyDescent="0.25">
      <c r="A253" t="s">
        <v>137</v>
      </c>
      <c r="B253" t="s">
        <v>131</v>
      </c>
      <c r="C253" t="s">
        <v>134</v>
      </c>
      <c r="D253">
        <v>2.1084200000000002</v>
      </c>
      <c r="E253">
        <v>3.1590099999999999</v>
      </c>
      <c r="F253">
        <v>10.524988810775813</v>
      </c>
      <c r="K253">
        <v>3.5593599999999999</v>
      </c>
    </row>
    <row r="254" spans="1:11" x14ac:dyDescent="0.25">
      <c r="A254" t="s">
        <v>138</v>
      </c>
      <c r="B254" t="s">
        <v>56</v>
      </c>
      <c r="C254" t="s">
        <v>136</v>
      </c>
      <c r="D254">
        <v>2.1270199999999999</v>
      </c>
      <c r="E254">
        <v>3.3455499999999998</v>
      </c>
      <c r="F254">
        <v>9.9197054894405525</v>
      </c>
      <c r="K254">
        <v>3.3332199999999998</v>
      </c>
    </row>
    <row r="255" spans="1:11" x14ac:dyDescent="0.25">
      <c r="A255" t="s">
        <v>137</v>
      </c>
      <c r="B255" t="s">
        <v>125</v>
      </c>
      <c r="C255" t="s">
        <v>136</v>
      </c>
      <c r="D255">
        <v>2.16628</v>
      </c>
      <c r="E255">
        <v>2.6242299999999998</v>
      </c>
      <c r="F255">
        <v>8.7840462137766409</v>
      </c>
      <c r="K255">
        <v>3.1238199999999998</v>
      </c>
    </row>
    <row r="256" spans="1:11" x14ac:dyDescent="0.25">
      <c r="A256" t="s">
        <v>138</v>
      </c>
      <c r="B256" t="s">
        <v>54</v>
      </c>
      <c r="C256" t="s">
        <v>136</v>
      </c>
      <c r="D256">
        <v>2.1784400000000002</v>
      </c>
      <c r="E256">
        <v>3.4561099999999998</v>
      </c>
      <c r="F256">
        <v>10.882537626344375</v>
      </c>
      <c r="K256">
        <v>3.5116900000000002</v>
      </c>
    </row>
    <row r="257" spans="1:11" x14ac:dyDescent="0.25">
      <c r="A257" t="s">
        <v>137</v>
      </c>
      <c r="B257" t="s">
        <v>108</v>
      </c>
      <c r="C257" t="s">
        <v>134</v>
      </c>
      <c r="D257">
        <v>2.1899000000000002</v>
      </c>
      <c r="E257">
        <v>3.4802200000000001</v>
      </c>
      <c r="F257">
        <v>12.871746244149422</v>
      </c>
      <c r="K257">
        <v>4.7990899999999996</v>
      </c>
    </row>
    <row r="258" spans="1:11" x14ac:dyDescent="0.25">
      <c r="A258" t="s">
        <v>137</v>
      </c>
      <c r="B258" t="s">
        <v>102</v>
      </c>
      <c r="C258" t="s">
        <v>134</v>
      </c>
      <c r="D258">
        <v>2.2491500000000002</v>
      </c>
      <c r="E258">
        <v>3.27521</v>
      </c>
      <c r="F258">
        <v>11.725417056871663</v>
      </c>
      <c r="K258">
        <v>4.0779100000000001</v>
      </c>
    </row>
    <row r="259" spans="1:11" x14ac:dyDescent="0.25">
      <c r="A259" t="s">
        <v>138</v>
      </c>
      <c r="B259" t="s">
        <v>131</v>
      </c>
      <c r="C259" t="s">
        <v>134</v>
      </c>
      <c r="D259">
        <v>2.2605</v>
      </c>
      <c r="E259">
        <v>3.7889300000000001</v>
      </c>
      <c r="F259">
        <v>9.3001091941437579</v>
      </c>
      <c r="K259">
        <v>3.8897200000000001</v>
      </c>
    </row>
    <row r="260" spans="1:11" x14ac:dyDescent="0.25">
      <c r="A260" t="s">
        <v>138</v>
      </c>
      <c r="B260" t="s">
        <v>119</v>
      </c>
      <c r="C260" t="s">
        <v>134</v>
      </c>
      <c r="D260">
        <v>2.2930700000000002</v>
      </c>
      <c r="E260">
        <v>3.6195599999999999</v>
      </c>
      <c r="F260">
        <v>10.790605153544417</v>
      </c>
      <c r="K260">
        <v>3.85222</v>
      </c>
    </row>
    <row r="261" spans="1:11" x14ac:dyDescent="0.25">
      <c r="A261" t="s">
        <v>138</v>
      </c>
      <c r="B261" t="s">
        <v>99</v>
      </c>
      <c r="C261" t="s">
        <v>134</v>
      </c>
      <c r="D261">
        <v>2.2938499999999999</v>
      </c>
      <c r="E261">
        <v>3.88117</v>
      </c>
      <c r="F261">
        <v>12.097343631487112</v>
      </c>
      <c r="K261">
        <v>4.1358100000000002</v>
      </c>
    </row>
    <row r="262" spans="1:11" x14ac:dyDescent="0.25">
      <c r="A262" t="s">
        <v>137</v>
      </c>
      <c r="B262" t="s">
        <v>99</v>
      </c>
      <c r="C262" t="s">
        <v>134</v>
      </c>
      <c r="D262">
        <v>2.3447800000000001</v>
      </c>
      <c r="E262">
        <v>3.8058900000000002</v>
      </c>
      <c r="F262">
        <v>11.961674754587962</v>
      </c>
      <c r="K262">
        <v>4.4337499999999999</v>
      </c>
    </row>
    <row r="263" spans="1:11" x14ac:dyDescent="0.25">
      <c r="A263" t="s">
        <v>138</v>
      </c>
      <c r="B263" t="s">
        <v>77</v>
      </c>
      <c r="C263" t="s">
        <v>134</v>
      </c>
      <c r="D263">
        <v>2.39547</v>
      </c>
      <c r="E263">
        <v>3.6141000000000001</v>
      </c>
      <c r="F263">
        <v>10.789821851760802</v>
      </c>
      <c r="K263">
        <v>3.87066</v>
      </c>
    </row>
    <row r="264" spans="1:11" x14ac:dyDescent="0.25">
      <c r="A264" t="s">
        <v>138</v>
      </c>
      <c r="B264" t="s">
        <v>108</v>
      </c>
      <c r="C264" t="s">
        <v>134</v>
      </c>
      <c r="D264">
        <v>2.4192800000000001</v>
      </c>
      <c r="E264">
        <v>3.97872</v>
      </c>
      <c r="F264">
        <v>11.591242646555944</v>
      </c>
      <c r="K264">
        <v>4.2067800000000002</v>
      </c>
    </row>
    <row r="265" spans="1:11" x14ac:dyDescent="0.25">
      <c r="A265" t="s">
        <v>138</v>
      </c>
      <c r="B265" t="s">
        <v>85</v>
      </c>
      <c r="C265" t="s">
        <v>135</v>
      </c>
      <c r="D265">
        <v>2.4226200000000002</v>
      </c>
      <c r="E265">
        <v>4.21495</v>
      </c>
      <c r="F265">
        <v>9.7920185780777302</v>
      </c>
      <c r="K265">
        <v>4.0751200000000001</v>
      </c>
    </row>
    <row r="266" spans="1:11" x14ac:dyDescent="0.25">
      <c r="A266" t="s">
        <v>133</v>
      </c>
      <c r="B266" t="s">
        <v>116</v>
      </c>
      <c r="C266" t="s">
        <v>134</v>
      </c>
      <c r="D266">
        <v>2.4241100000000002</v>
      </c>
      <c r="E266">
        <v>2.76349</v>
      </c>
      <c r="F266">
        <v>3.1267246818303942</v>
      </c>
      <c r="K266">
        <v>2.8413300000000001</v>
      </c>
    </row>
    <row r="267" spans="1:11" x14ac:dyDescent="0.25">
      <c r="A267" t="s">
        <v>137</v>
      </c>
      <c r="B267" t="s">
        <v>116</v>
      </c>
      <c r="C267" t="s">
        <v>134</v>
      </c>
      <c r="D267">
        <v>2.5887799999999999</v>
      </c>
      <c r="E267">
        <v>3.8729800000000001</v>
      </c>
      <c r="F267">
        <v>8.902694587630819</v>
      </c>
      <c r="K267">
        <v>4.3986400000000003</v>
      </c>
    </row>
    <row r="268" spans="1:11" x14ac:dyDescent="0.25">
      <c r="A268" t="s">
        <v>138</v>
      </c>
      <c r="B268" t="s">
        <v>50</v>
      </c>
      <c r="C268" t="s">
        <v>136</v>
      </c>
      <c r="D268">
        <v>2.6442199999999998</v>
      </c>
      <c r="E268">
        <v>3.8269099999999998</v>
      </c>
      <c r="F268">
        <v>9.1443170701609411</v>
      </c>
      <c r="K268">
        <v>3.8361999999999998</v>
      </c>
    </row>
    <row r="269" spans="1:11" x14ac:dyDescent="0.25">
      <c r="A269" t="s">
        <v>138</v>
      </c>
      <c r="B269" t="s">
        <v>116</v>
      </c>
      <c r="C269" t="s">
        <v>134</v>
      </c>
      <c r="D269">
        <v>2.88062</v>
      </c>
      <c r="E269">
        <v>4.4160399999999997</v>
      </c>
      <c r="F269">
        <v>8.1371201393144421</v>
      </c>
      <c r="K269">
        <v>4.5019900000000002</v>
      </c>
    </row>
  </sheetData>
  <sortState ref="A2:G253">
    <sortCondition ref="D2:D25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opLeftCell="B1" workbookViewId="0">
      <selection activeCell="Q1" sqref="Q1:S1048576"/>
    </sheetView>
  </sheetViews>
  <sheetFormatPr defaultRowHeight="15" x14ac:dyDescent="0.25"/>
  <cols>
    <col min="2" max="2" width="29.85546875" customWidth="1"/>
    <col min="4" max="13" width="9.140625" style="19"/>
    <col min="16" max="16" width="11.7109375" customWidth="1"/>
  </cols>
  <sheetData>
    <row r="1" spans="1:18" x14ac:dyDescent="0.25">
      <c r="A1" t="s">
        <v>132</v>
      </c>
      <c r="B1" t="s">
        <v>1</v>
      </c>
      <c r="C1" t="s">
        <v>2</v>
      </c>
      <c r="D1" s="19" t="s">
        <v>21</v>
      </c>
      <c r="E1" s="19" t="s">
        <v>141</v>
      </c>
      <c r="F1" s="19" t="s">
        <v>165</v>
      </c>
      <c r="G1" s="19" t="s">
        <v>26</v>
      </c>
      <c r="H1" s="19" t="s">
        <v>151</v>
      </c>
      <c r="I1" s="19" t="s">
        <v>25</v>
      </c>
      <c r="J1" s="19" t="s">
        <v>154</v>
      </c>
      <c r="K1" s="19" t="s">
        <v>155</v>
      </c>
      <c r="L1" s="19" t="s">
        <v>156</v>
      </c>
      <c r="M1" s="19" t="s">
        <v>157</v>
      </c>
      <c r="R1" s="20"/>
    </row>
    <row r="2" spans="1:18" x14ac:dyDescent="0.25">
      <c r="A2" t="s">
        <v>133</v>
      </c>
      <c r="B2" t="s">
        <v>32</v>
      </c>
      <c r="C2" t="s">
        <v>136</v>
      </c>
      <c r="D2" s="19">
        <v>-0.28375699999999998</v>
      </c>
      <c r="F2" s="21">
        <v>1</v>
      </c>
      <c r="G2" s="19">
        <v>0.33421800000000002</v>
      </c>
      <c r="H2" s="19">
        <v>5.0592009415512216</v>
      </c>
      <c r="I2" s="19">
        <v>0.19475799999999999</v>
      </c>
      <c r="R2" s="20"/>
    </row>
    <row r="3" spans="1:18" x14ac:dyDescent="0.25">
      <c r="A3" t="s">
        <v>133</v>
      </c>
      <c r="B3" t="s">
        <v>33</v>
      </c>
      <c r="C3" t="s">
        <v>136</v>
      </c>
      <c r="D3" s="19">
        <v>-0.173872</v>
      </c>
      <c r="F3" s="21">
        <v>1</v>
      </c>
      <c r="G3" s="19">
        <v>0.49742399999999998</v>
      </c>
      <c r="H3" s="19">
        <v>4.4260487566961881</v>
      </c>
      <c r="I3" s="19">
        <v>0.50096099999999999</v>
      </c>
      <c r="R3" s="20"/>
    </row>
    <row r="4" spans="1:18" x14ac:dyDescent="0.25">
      <c r="A4" t="s">
        <v>137</v>
      </c>
      <c r="B4" t="s">
        <v>33</v>
      </c>
      <c r="C4" t="s">
        <v>136</v>
      </c>
      <c r="D4" s="19">
        <v>-0.118106</v>
      </c>
      <c r="F4" s="21">
        <v>1</v>
      </c>
      <c r="G4" s="19">
        <v>1.74539</v>
      </c>
      <c r="H4" s="19">
        <v>14.892826406342815</v>
      </c>
      <c r="I4" s="19">
        <v>1.8723000000000001</v>
      </c>
      <c r="R4" s="20"/>
    </row>
    <row r="5" spans="1:18" x14ac:dyDescent="0.25">
      <c r="A5" t="s">
        <v>138</v>
      </c>
      <c r="B5" t="s">
        <v>33</v>
      </c>
      <c r="C5" t="s">
        <v>136</v>
      </c>
      <c r="D5" s="19">
        <v>-3.8524000000000002E-4</v>
      </c>
      <c r="F5" s="21">
        <v>1</v>
      </c>
      <c r="G5" s="19">
        <v>2.1400800000000002</v>
      </c>
      <c r="H5" s="19">
        <v>14.689947610803678</v>
      </c>
      <c r="I5" s="19">
        <v>2.1168499999999999</v>
      </c>
      <c r="R5" s="20"/>
    </row>
    <row r="6" spans="1:18" x14ac:dyDescent="0.25">
      <c r="A6" t="s">
        <v>133</v>
      </c>
      <c r="B6" t="s">
        <v>34</v>
      </c>
      <c r="C6" t="s">
        <v>136</v>
      </c>
      <c r="D6" s="19">
        <v>-0.40190500000000001</v>
      </c>
      <c r="F6" s="21">
        <v>1</v>
      </c>
      <c r="G6" s="19">
        <v>0.16566800000000001</v>
      </c>
      <c r="H6" s="19">
        <v>4.4608504274351226</v>
      </c>
      <c r="I6" s="19">
        <v>0.116216</v>
      </c>
      <c r="R6" s="20"/>
    </row>
    <row r="7" spans="1:18" x14ac:dyDescent="0.25">
      <c r="A7" t="s">
        <v>133</v>
      </c>
      <c r="B7" t="s">
        <v>35</v>
      </c>
      <c r="C7" t="s">
        <v>136</v>
      </c>
      <c r="D7" s="19">
        <v>0.21828700000000001</v>
      </c>
      <c r="F7" s="21">
        <v>1</v>
      </c>
      <c r="G7" s="19">
        <v>0.89146599999999998</v>
      </c>
      <c r="H7" s="19">
        <v>5.3082739388000793</v>
      </c>
      <c r="I7" s="19">
        <v>0.79395300000000002</v>
      </c>
      <c r="R7" s="20"/>
    </row>
    <row r="8" spans="1:18" x14ac:dyDescent="0.25">
      <c r="A8" t="s">
        <v>133</v>
      </c>
      <c r="B8" t="s">
        <v>36</v>
      </c>
      <c r="C8" t="s">
        <v>136</v>
      </c>
      <c r="D8" s="19">
        <v>0.31988899999999998</v>
      </c>
      <c r="F8" s="21">
        <v>1</v>
      </c>
      <c r="G8" s="19">
        <v>1.0408900000000001</v>
      </c>
      <c r="H8" s="19">
        <v>5.3703235240891427</v>
      </c>
      <c r="I8" s="19">
        <v>1.0381499999999999</v>
      </c>
      <c r="R8" s="20"/>
    </row>
    <row r="9" spans="1:18" x14ac:dyDescent="0.25">
      <c r="A9" t="s">
        <v>133</v>
      </c>
      <c r="B9" t="s">
        <v>37</v>
      </c>
      <c r="C9" t="s">
        <v>136</v>
      </c>
      <c r="D9" s="19">
        <v>0.17027999999999999</v>
      </c>
      <c r="F9" s="21">
        <v>1</v>
      </c>
      <c r="G9" s="19">
        <v>0.581237</v>
      </c>
      <c r="H9" s="19">
        <v>3.785103675886845</v>
      </c>
      <c r="I9" s="19">
        <v>0.47093600000000002</v>
      </c>
      <c r="R9" s="20"/>
    </row>
    <row r="10" spans="1:18" x14ac:dyDescent="0.25">
      <c r="A10" t="s">
        <v>133</v>
      </c>
      <c r="B10" t="s">
        <v>38</v>
      </c>
      <c r="C10" t="s">
        <v>136</v>
      </c>
      <c r="D10" s="19">
        <v>-0.229411</v>
      </c>
      <c r="F10" s="21">
        <v>1</v>
      </c>
      <c r="G10" s="19">
        <v>0.45672099999999999</v>
      </c>
      <c r="H10" s="19">
        <v>5.1622267403262052</v>
      </c>
      <c r="I10" s="19">
        <v>0.40650900000000001</v>
      </c>
      <c r="R10" s="20"/>
    </row>
    <row r="11" spans="1:18" x14ac:dyDescent="0.25">
      <c r="A11" t="s">
        <v>133</v>
      </c>
      <c r="B11" t="s">
        <v>39</v>
      </c>
      <c r="C11" t="s">
        <v>136</v>
      </c>
      <c r="D11" s="19">
        <v>-0.39100600000000002</v>
      </c>
      <c r="F11" s="21">
        <v>1</v>
      </c>
      <c r="G11" s="19">
        <v>0.36833300000000002</v>
      </c>
      <c r="H11" s="19">
        <v>5.6102893015392956</v>
      </c>
      <c r="I11" s="19">
        <v>0.38212600000000002</v>
      </c>
      <c r="R11" s="20"/>
    </row>
    <row r="12" spans="1:18" x14ac:dyDescent="0.25">
      <c r="A12" t="s">
        <v>137</v>
      </c>
      <c r="B12" t="s">
        <v>39</v>
      </c>
      <c r="C12" t="s">
        <v>136</v>
      </c>
      <c r="D12" s="19">
        <v>0.49426500000000001</v>
      </c>
      <c r="F12" s="21">
        <v>1</v>
      </c>
      <c r="G12" s="19">
        <v>1.78077</v>
      </c>
      <c r="H12" s="19">
        <v>12.045706376820464</v>
      </c>
      <c r="I12" s="19">
        <v>1.95051</v>
      </c>
      <c r="R12" s="20"/>
    </row>
    <row r="13" spans="1:18" x14ac:dyDescent="0.25">
      <c r="A13" t="s">
        <v>133</v>
      </c>
      <c r="B13" t="s">
        <v>40</v>
      </c>
      <c r="C13" t="s">
        <v>136</v>
      </c>
      <c r="D13" s="19">
        <v>-0.24459</v>
      </c>
      <c r="F13" s="21">
        <v>1</v>
      </c>
      <c r="G13" s="19">
        <v>0.50909199999999999</v>
      </c>
      <c r="H13" s="19">
        <v>4.9294103781113243</v>
      </c>
      <c r="I13" s="19">
        <v>0.42700399999999999</v>
      </c>
      <c r="R13" s="20"/>
    </row>
    <row r="14" spans="1:18" x14ac:dyDescent="0.25">
      <c r="A14" t="s">
        <v>137</v>
      </c>
      <c r="B14" t="s">
        <v>40</v>
      </c>
      <c r="C14" t="s">
        <v>136</v>
      </c>
      <c r="D14" s="19">
        <v>0.22358500000000001</v>
      </c>
      <c r="F14" s="21">
        <v>1</v>
      </c>
      <c r="G14" s="19">
        <v>2.0330900000000001</v>
      </c>
      <c r="H14" s="19">
        <v>14.688401833789243</v>
      </c>
      <c r="I14" s="19">
        <v>2.1143000000000001</v>
      </c>
      <c r="R14" s="20"/>
    </row>
    <row r="15" spans="1:18" x14ac:dyDescent="0.25">
      <c r="A15" t="s">
        <v>133</v>
      </c>
      <c r="B15" t="s">
        <v>43</v>
      </c>
      <c r="C15" t="s">
        <v>136</v>
      </c>
      <c r="D15" s="19">
        <v>8.0813200000000002E-2</v>
      </c>
      <c r="F15" s="21">
        <v>1</v>
      </c>
      <c r="G15" s="19">
        <v>0.59282999999999997</v>
      </c>
      <c r="H15" s="19">
        <v>4.0790170248333926</v>
      </c>
      <c r="I15" s="19">
        <v>0.50573400000000002</v>
      </c>
      <c r="R15" s="20"/>
    </row>
    <row r="16" spans="1:18" x14ac:dyDescent="0.25">
      <c r="A16" t="s">
        <v>133</v>
      </c>
      <c r="B16" t="s">
        <v>44</v>
      </c>
      <c r="C16" t="s">
        <v>136</v>
      </c>
      <c r="D16" s="19">
        <v>0.200547</v>
      </c>
      <c r="E16" s="19" t="s">
        <v>169</v>
      </c>
      <c r="F16" s="21">
        <v>1</v>
      </c>
      <c r="G16" s="19">
        <v>0.61861999999999995</v>
      </c>
      <c r="H16" s="19">
        <v>3.9350125891956482</v>
      </c>
      <c r="I16" s="19">
        <v>0.50551699999999999</v>
      </c>
      <c r="R16" s="20"/>
    </row>
    <row r="17" spans="1:18" x14ac:dyDescent="0.25">
      <c r="A17" t="s">
        <v>133</v>
      </c>
      <c r="B17" t="s">
        <v>45</v>
      </c>
      <c r="C17" t="s">
        <v>136</v>
      </c>
      <c r="D17" s="19">
        <v>1.4307200000000001E-2</v>
      </c>
      <c r="F17" s="21">
        <v>1</v>
      </c>
      <c r="G17" s="19">
        <v>0.79198100000000005</v>
      </c>
      <c r="H17" s="19">
        <v>6.033978510691492</v>
      </c>
      <c r="I17" s="19">
        <v>0.80274400000000001</v>
      </c>
      <c r="R17" s="20"/>
    </row>
    <row r="18" spans="1:18" x14ac:dyDescent="0.25">
      <c r="A18" t="s">
        <v>137</v>
      </c>
      <c r="B18" t="s">
        <v>45</v>
      </c>
      <c r="C18" t="s">
        <v>136</v>
      </c>
      <c r="D18" s="19">
        <v>0.45076100000000002</v>
      </c>
      <c r="F18" s="21">
        <v>1</v>
      </c>
      <c r="G18" s="19">
        <v>1.8809400000000001</v>
      </c>
      <c r="H18" s="19">
        <v>13.11903664152708</v>
      </c>
      <c r="I18" s="19">
        <v>1.97821</v>
      </c>
      <c r="R18" s="20"/>
    </row>
    <row r="19" spans="1:18" x14ac:dyDescent="0.25">
      <c r="A19" t="s">
        <v>133</v>
      </c>
      <c r="B19" t="s">
        <v>48</v>
      </c>
      <c r="C19" t="s">
        <v>136</v>
      </c>
      <c r="D19" s="19">
        <v>0.104189</v>
      </c>
      <c r="F19" s="21">
        <v>1</v>
      </c>
      <c r="G19" s="19">
        <v>0.663443</v>
      </c>
      <c r="H19" s="19">
        <v>4.3361685356269613</v>
      </c>
      <c r="I19" s="19">
        <v>0.50390199999999996</v>
      </c>
      <c r="R19" s="20"/>
    </row>
    <row r="20" spans="1:18" x14ac:dyDescent="0.25">
      <c r="A20" t="s">
        <v>133</v>
      </c>
      <c r="B20" t="s">
        <v>51</v>
      </c>
      <c r="C20" t="s">
        <v>136</v>
      </c>
      <c r="D20" s="19">
        <v>-0.14004800000000001</v>
      </c>
      <c r="F20" s="21">
        <v>1</v>
      </c>
      <c r="G20" s="19">
        <v>0.30792999999999998</v>
      </c>
      <c r="H20" s="19">
        <v>4.3916031297228013</v>
      </c>
      <c r="I20" s="19">
        <v>0.30526700000000001</v>
      </c>
      <c r="R20" s="20"/>
    </row>
    <row r="21" spans="1:18" x14ac:dyDescent="0.25">
      <c r="A21" t="s">
        <v>133</v>
      </c>
      <c r="B21" t="s">
        <v>57</v>
      </c>
      <c r="C21" t="s">
        <v>136</v>
      </c>
      <c r="D21" s="19">
        <v>-3.61152E-2</v>
      </c>
      <c r="F21" s="21">
        <v>1</v>
      </c>
      <c r="G21" s="19">
        <v>0.427952</v>
      </c>
      <c r="H21" s="19">
        <v>3.7467469448218282</v>
      </c>
      <c r="I21" s="19">
        <v>0.309224</v>
      </c>
      <c r="R21" s="20"/>
    </row>
    <row r="22" spans="1:18" x14ac:dyDescent="0.25">
      <c r="A22" t="s">
        <v>133</v>
      </c>
      <c r="B22" t="s">
        <v>58</v>
      </c>
      <c r="C22" t="s">
        <v>136</v>
      </c>
      <c r="D22" s="19">
        <v>0.19520899999999999</v>
      </c>
      <c r="F22" s="21">
        <v>1</v>
      </c>
      <c r="G22" s="19">
        <v>0.99213799999999996</v>
      </c>
      <c r="H22" s="19">
        <v>3.7428421337847904</v>
      </c>
      <c r="I22" s="19">
        <v>0.56704699999999997</v>
      </c>
      <c r="R22" s="20"/>
    </row>
    <row r="23" spans="1:18" x14ac:dyDescent="0.25">
      <c r="A23" t="s">
        <v>133</v>
      </c>
      <c r="B23" t="s">
        <v>59</v>
      </c>
      <c r="C23" t="s">
        <v>136</v>
      </c>
      <c r="D23" s="19">
        <v>-0.20132900000000001</v>
      </c>
      <c r="F23" s="21">
        <v>1</v>
      </c>
      <c r="G23" s="19">
        <v>0.18860099999999999</v>
      </c>
      <c r="H23" s="19">
        <v>3.0623274580776516</v>
      </c>
      <c r="I23" s="19">
        <v>0.12609500000000001</v>
      </c>
      <c r="R23" s="20"/>
    </row>
    <row r="24" spans="1:18" x14ac:dyDescent="0.25">
      <c r="A24" t="s">
        <v>137</v>
      </c>
      <c r="B24" t="s">
        <v>59</v>
      </c>
      <c r="C24" t="s">
        <v>136</v>
      </c>
      <c r="D24" s="19">
        <v>0.30699399999999999</v>
      </c>
      <c r="F24" s="21">
        <v>1</v>
      </c>
      <c r="G24" s="19">
        <v>1.9282699999999999</v>
      </c>
      <c r="H24" s="19">
        <v>12.86563663228999</v>
      </c>
      <c r="I24" s="19">
        <v>2.0981399999999999</v>
      </c>
      <c r="R24" s="20"/>
    </row>
    <row r="25" spans="1:18" x14ac:dyDescent="0.25">
      <c r="A25" t="s">
        <v>133</v>
      </c>
      <c r="B25" t="s">
        <v>60</v>
      </c>
      <c r="C25" t="s">
        <v>136</v>
      </c>
      <c r="D25" s="19">
        <v>-0.31654900000000002</v>
      </c>
      <c r="F25" s="21">
        <v>1</v>
      </c>
      <c r="G25" s="19">
        <v>0.150782</v>
      </c>
      <c r="H25" s="19">
        <v>4.3508284186326653</v>
      </c>
      <c r="I25" s="19">
        <v>5.2191899999999999E-2</v>
      </c>
      <c r="R25" s="20"/>
    </row>
    <row r="26" spans="1:18" x14ac:dyDescent="0.25">
      <c r="A26" t="s">
        <v>133</v>
      </c>
      <c r="B26" t="s">
        <v>61</v>
      </c>
      <c r="C26" t="s">
        <v>136</v>
      </c>
      <c r="D26" s="19">
        <v>-0.18768299999999999</v>
      </c>
      <c r="F26" s="21">
        <v>1</v>
      </c>
      <c r="G26" s="19">
        <v>0.42728699999999997</v>
      </c>
      <c r="H26" s="19">
        <v>4.2996893960086746</v>
      </c>
      <c r="I26" s="19">
        <v>0.303456</v>
      </c>
      <c r="R26" s="20"/>
    </row>
    <row r="27" spans="1:18" x14ac:dyDescent="0.25">
      <c r="A27" t="s">
        <v>133</v>
      </c>
      <c r="B27" t="s">
        <v>62</v>
      </c>
      <c r="C27" t="s">
        <v>136</v>
      </c>
      <c r="D27" s="19">
        <v>0.47372900000000001</v>
      </c>
      <c r="F27" s="21">
        <v>1</v>
      </c>
      <c r="G27" s="19">
        <v>1.25325</v>
      </c>
      <c r="H27" s="19">
        <v>5.4427738088916557</v>
      </c>
      <c r="I27" s="19">
        <v>1.23939</v>
      </c>
      <c r="R27" s="20"/>
    </row>
    <row r="28" spans="1:18" x14ac:dyDescent="0.25">
      <c r="A28" t="s">
        <v>133</v>
      </c>
      <c r="B28" t="s">
        <v>64</v>
      </c>
      <c r="C28" t="s">
        <v>136</v>
      </c>
      <c r="D28" s="19">
        <v>0.20633699999999999</v>
      </c>
      <c r="F28" s="21">
        <v>1</v>
      </c>
      <c r="G28" s="19">
        <v>0.52595099999999995</v>
      </c>
      <c r="H28" s="19">
        <v>2.9637155656693355</v>
      </c>
      <c r="I28" s="19">
        <v>0.382637</v>
      </c>
      <c r="R28" s="20"/>
    </row>
    <row r="29" spans="1:18" x14ac:dyDescent="0.25">
      <c r="A29" t="s">
        <v>133</v>
      </c>
      <c r="B29" t="s">
        <v>65</v>
      </c>
      <c r="C29" t="s">
        <v>134</v>
      </c>
      <c r="D29" s="19">
        <v>-0.75200800000000001</v>
      </c>
      <c r="E29" s="19" t="s">
        <v>167</v>
      </c>
      <c r="F29" s="21">
        <v>1</v>
      </c>
      <c r="G29" s="19">
        <v>-0.39155299999999998</v>
      </c>
      <c r="H29" s="19">
        <v>3.9012077476345377</v>
      </c>
      <c r="I29" s="19">
        <v>-0.34340599999999999</v>
      </c>
      <c r="R29" s="20"/>
    </row>
    <row r="30" spans="1:18" x14ac:dyDescent="0.25">
      <c r="A30" t="s">
        <v>138</v>
      </c>
      <c r="B30" t="s">
        <v>65</v>
      </c>
      <c r="C30" t="s">
        <v>134</v>
      </c>
      <c r="D30" s="19">
        <v>-0.25721899999999998</v>
      </c>
      <c r="E30" s="19" t="s">
        <v>167</v>
      </c>
      <c r="F30" s="21">
        <v>1</v>
      </c>
      <c r="G30" s="19">
        <v>0.90151899999999996</v>
      </c>
      <c r="H30" s="19">
        <v>8.312195523940801</v>
      </c>
      <c r="I30" s="19">
        <v>1.00631</v>
      </c>
      <c r="R30" s="20"/>
    </row>
    <row r="31" spans="1:18" x14ac:dyDescent="0.25">
      <c r="A31" t="s">
        <v>137</v>
      </c>
      <c r="B31" t="s">
        <v>65</v>
      </c>
      <c r="C31" t="s">
        <v>134</v>
      </c>
      <c r="D31" s="19">
        <v>-0.17494399999999999</v>
      </c>
      <c r="E31" s="19" t="s">
        <v>167</v>
      </c>
      <c r="F31" s="21">
        <v>1</v>
      </c>
      <c r="G31" s="19">
        <v>0.72389800000000004</v>
      </c>
      <c r="H31" s="19">
        <v>7.3220356802826965</v>
      </c>
      <c r="I31" s="19">
        <v>0.80469299999999999</v>
      </c>
      <c r="R31" s="20"/>
    </row>
    <row r="32" spans="1:18" x14ac:dyDescent="0.25">
      <c r="A32" t="s">
        <v>133</v>
      </c>
      <c r="B32" t="s">
        <v>70</v>
      </c>
      <c r="C32" t="s">
        <v>136</v>
      </c>
      <c r="D32" s="19">
        <v>0.21557899999999999</v>
      </c>
      <c r="F32" s="21">
        <v>1</v>
      </c>
      <c r="G32" s="19">
        <v>0.78729400000000005</v>
      </c>
      <c r="H32" s="19">
        <v>4.7255272437433007</v>
      </c>
      <c r="I32" s="19">
        <v>0.62113300000000005</v>
      </c>
      <c r="R32" s="20"/>
    </row>
    <row r="33" spans="1:18" x14ac:dyDescent="0.25">
      <c r="A33" t="s">
        <v>133</v>
      </c>
      <c r="B33" t="s">
        <v>71</v>
      </c>
      <c r="C33" t="s">
        <v>134</v>
      </c>
      <c r="D33" s="19">
        <v>-0.33488400000000001</v>
      </c>
      <c r="F33" s="21">
        <v>1</v>
      </c>
      <c r="G33" s="19">
        <v>4.3267300000000002E-2</v>
      </c>
      <c r="H33" s="19">
        <v>3.8478511760007317</v>
      </c>
      <c r="I33" s="19">
        <v>-1.6994700000000001E-2</v>
      </c>
      <c r="R33" s="20"/>
    </row>
    <row r="34" spans="1:18" x14ac:dyDescent="0.25">
      <c r="A34" t="s">
        <v>137</v>
      </c>
      <c r="B34" t="s">
        <v>71</v>
      </c>
      <c r="C34" t="s">
        <v>134</v>
      </c>
      <c r="D34" s="19">
        <v>0.28709600000000002</v>
      </c>
      <c r="F34" s="21">
        <v>1</v>
      </c>
      <c r="G34" s="19">
        <v>1.35582</v>
      </c>
      <c r="H34" s="19">
        <v>9.1341348187273042</v>
      </c>
      <c r="I34" s="19">
        <v>1.39408</v>
      </c>
      <c r="R34" s="20"/>
    </row>
    <row r="35" spans="1:18" x14ac:dyDescent="0.25">
      <c r="A35" t="s">
        <v>133</v>
      </c>
      <c r="B35" t="s">
        <v>72</v>
      </c>
      <c r="C35" t="s">
        <v>134</v>
      </c>
      <c r="D35" s="19">
        <v>-0.528331</v>
      </c>
      <c r="F35" s="21">
        <v>1</v>
      </c>
      <c r="G35" s="19">
        <v>0.39401199999999997</v>
      </c>
      <c r="H35" s="19">
        <v>6.5087423290415325</v>
      </c>
      <c r="I35" s="19">
        <v>0.34956100000000001</v>
      </c>
      <c r="R35" s="20"/>
    </row>
    <row r="36" spans="1:18" x14ac:dyDescent="0.25">
      <c r="A36" t="s">
        <v>138</v>
      </c>
      <c r="B36" t="s">
        <v>72</v>
      </c>
      <c r="C36" t="s">
        <v>134</v>
      </c>
      <c r="D36" s="19">
        <v>0.298539</v>
      </c>
      <c r="F36" s="21">
        <v>1</v>
      </c>
      <c r="G36" s="19">
        <v>2.0986699999999998</v>
      </c>
      <c r="H36" s="19">
        <v>13.46702000504385</v>
      </c>
      <c r="I36" s="19">
        <v>2.0516800000000002</v>
      </c>
      <c r="R36" s="20"/>
    </row>
    <row r="37" spans="1:18" x14ac:dyDescent="0.25">
      <c r="A37" t="s">
        <v>137</v>
      </c>
      <c r="B37" t="s">
        <v>72</v>
      </c>
      <c r="C37" t="s">
        <v>134</v>
      </c>
      <c r="D37" s="19">
        <v>0.30543100000000001</v>
      </c>
      <c r="F37" s="21">
        <v>1</v>
      </c>
      <c r="G37" s="19">
        <v>1.8932800000000001</v>
      </c>
      <c r="H37" s="19">
        <v>14.395128753176053</v>
      </c>
      <c r="I37" s="19">
        <v>2.0052699999999999</v>
      </c>
      <c r="R37" s="20"/>
    </row>
    <row r="38" spans="1:18" x14ac:dyDescent="0.25">
      <c r="A38" t="s">
        <v>133</v>
      </c>
      <c r="B38" t="s">
        <v>73</v>
      </c>
      <c r="C38" t="s">
        <v>134</v>
      </c>
      <c r="D38" s="19">
        <v>-0.24711</v>
      </c>
      <c r="F38" s="21">
        <v>1</v>
      </c>
      <c r="G38" s="19">
        <v>0.47645500000000002</v>
      </c>
      <c r="H38" s="19">
        <v>5.4030221359531438</v>
      </c>
      <c r="I38" s="19">
        <v>0.38152000000000003</v>
      </c>
      <c r="R38" s="20"/>
    </row>
    <row r="39" spans="1:18" x14ac:dyDescent="0.25">
      <c r="A39" t="s">
        <v>138</v>
      </c>
      <c r="B39" t="s">
        <v>73</v>
      </c>
      <c r="C39" t="s">
        <v>134</v>
      </c>
      <c r="D39" s="19">
        <v>8.0226599999999995E-2</v>
      </c>
      <c r="F39" s="21">
        <v>1</v>
      </c>
      <c r="G39" s="19">
        <v>1.5992200000000001</v>
      </c>
      <c r="H39" s="19">
        <v>10.389881319611799</v>
      </c>
      <c r="I39" s="19">
        <v>1.3546199999999999</v>
      </c>
      <c r="R39" s="20"/>
    </row>
    <row r="40" spans="1:18" x14ac:dyDescent="0.25">
      <c r="A40" t="s">
        <v>137</v>
      </c>
      <c r="B40" t="s">
        <v>73</v>
      </c>
      <c r="C40" t="s">
        <v>134</v>
      </c>
      <c r="D40" s="19">
        <v>0.39588699999999999</v>
      </c>
      <c r="F40" s="21">
        <v>1</v>
      </c>
      <c r="G40" s="19">
        <v>2.2935300000000001</v>
      </c>
      <c r="H40" s="19">
        <v>12.286807966178989</v>
      </c>
      <c r="I40" s="19">
        <v>1.9875700000000001</v>
      </c>
      <c r="R40" s="20"/>
    </row>
    <row r="41" spans="1:18" x14ac:dyDescent="0.25">
      <c r="A41" t="s">
        <v>133</v>
      </c>
      <c r="B41" t="s">
        <v>75</v>
      </c>
      <c r="C41" t="s">
        <v>134</v>
      </c>
      <c r="D41" s="19">
        <v>-0.12690100000000001</v>
      </c>
      <c r="F41" s="21">
        <v>1</v>
      </c>
      <c r="G41" s="19">
        <v>0.18115800000000001</v>
      </c>
      <c r="H41" s="19">
        <v>3.7051977095606614</v>
      </c>
      <c r="I41" s="19">
        <v>0.20986299999999999</v>
      </c>
      <c r="R41" s="20"/>
    </row>
    <row r="42" spans="1:18" x14ac:dyDescent="0.25">
      <c r="A42" t="s">
        <v>133</v>
      </c>
      <c r="B42" t="s">
        <v>76</v>
      </c>
      <c r="C42" t="s">
        <v>134</v>
      </c>
      <c r="D42" s="19">
        <v>0.271706</v>
      </c>
      <c r="F42" s="21">
        <v>1</v>
      </c>
      <c r="G42" s="19">
        <v>1.0337400000000001</v>
      </c>
      <c r="H42" s="19">
        <v>5.3964375025126241</v>
      </c>
      <c r="I42" s="19">
        <v>1.06965</v>
      </c>
      <c r="R42" s="20"/>
    </row>
    <row r="43" spans="1:18" x14ac:dyDescent="0.25">
      <c r="A43" t="s">
        <v>133</v>
      </c>
      <c r="B43" t="s">
        <v>78</v>
      </c>
      <c r="C43" t="s">
        <v>134</v>
      </c>
      <c r="D43" s="19">
        <v>-1.5092100000000001E-2</v>
      </c>
      <c r="F43" s="21">
        <v>1</v>
      </c>
      <c r="G43" s="19">
        <v>0.81760100000000002</v>
      </c>
      <c r="H43" s="19">
        <v>6.1121106242071965</v>
      </c>
      <c r="I43" s="19">
        <v>0.82412399999999997</v>
      </c>
      <c r="R43" s="20"/>
    </row>
    <row r="44" spans="1:18" x14ac:dyDescent="0.25">
      <c r="A44" t="s">
        <v>138</v>
      </c>
      <c r="B44" t="s">
        <v>78</v>
      </c>
      <c r="C44" t="s">
        <v>134</v>
      </c>
      <c r="D44" s="19">
        <v>0.36973400000000001</v>
      </c>
      <c r="F44" s="21">
        <v>1</v>
      </c>
      <c r="G44" s="19">
        <v>2.4929600000000001</v>
      </c>
      <c r="H44" s="19">
        <v>14.581038388429738</v>
      </c>
      <c r="I44" s="19">
        <v>2.4845999999999999</v>
      </c>
      <c r="R44" s="20"/>
    </row>
    <row r="45" spans="1:18" x14ac:dyDescent="0.25">
      <c r="A45" t="s">
        <v>133</v>
      </c>
      <c r="B45" t="s">
        <v>79</v>
      </c>
      <c r="C45" t="s">
        <v>134</v>
      </c>
      <c r="D45" s="19">
        <v>-0.34206199999999998</v>
      </c>
      <c r="F45" s="21">
        <v>1</v>
      </c>
      <c r="G45" s="19">
        <v>0.25847999999999999</v>
      </c>
      <c r="H45" s="19">
        <v>4.7835645164619844</v>
      </c>
      <c r="I45" s="19">
        <v>0.21462999999999999</v>
      </c>
      <c r="R45" s="20"/>
    </row>
    <row r="46" spans="1:18" x14ac:dyDescent="0.25">
      <c r="A46" t="s">
        <v>138</v>
      </c>
      <c r="B46" t="s">
        <v>79</v>
      </c>
      <c r="C46" t="s">
        <v>134</v>
      </c>
      <c r="D46" s="19">
        <v>0.344107</v>
      </c>
      <c r="F46" s="21">
        <v>1</v>
      </c>
      <c r="G46" s="19">
        <v>2.0711300000000001</v>
      </c>
      <c r="H46" s="19">
        <v>13.283442895395051</v>
      </c>
      <c r="I46" s="19">
        <v>2.0342899999999999</v>
      </c>
      <c r="R46" s="20"/>
    </row>
    <row r="47" spans="1:18" x14ac:dyDescent="0.25">
      <c r="A47" t="s">
        <v>133</v>
      </c>
      <c r="B47" t="s">
        <v>80</v>
      </c>
      <c r="C47" t="s">
        <v>134</v>
      </c>
      <c r="D47" s="19">
        <v>-0.28121699999999999</v>
      </c>
      <c r="F47" s="21">
        <v>1</v>
      </c>
      <c r="G47" s="19">
        <v>5.9737800000000001E-2</v>
      </c>
      <c r="H47" s="19">
        <v>3.4006990794469418</v>
      </c>
      <c r="I47" s="19">
        <v>4.6975500000000003E-2</v>
      </c>
      <c r="R47" s="20"/>
    </row>
    <row r="48" spans="1:18" x14ac:dyDescent="0.25">
      <c r="A48" t="s">
        <v>137</v>
      </c>
      <c r="B48" t="s">
        <v>80</v>
      </c>
      <c r="C48" t="s">
        <v>134</v>
      </c>
      <c r="D48" s="19">
        <v>-0.13050100000000001</v>
      </c>
      <c r="F48" s="21">
        <v>1</v>
      </c>
      <c r="G48" s="19">
        <v>0.89519599999999999</v>
      </c>
      <c r="H48" s="19">
        <v>8.2984035152405973</v>
      </c>
      <c r="I48" s="19">
        <v>0.81038299999999996</v>
      </c>
      <c r="R48" s="20"/>
    </row>
    <row r="49" spans="1:18" x14ac:dyDescent="0.25">
      <c r="A49" t="s">
        <v>133</v>
      </c>
      <c r="B49" t="s">
        <v>81</v>
      </c>
      <c r="C49" t="s">
        <v>134</v>
      </c>
      <c r="D49" s="19">
        <v>-0.60398399999999997</v>
      </c>
      <c r="E49" s="19" t="s">
        <v>167</v>
      </c>
      <c r="F49" s="21">
        <v>1</v>
      </c>
      <c r="G49" s="19">
        <v>6.7002199999999998E-2</v>
      </c>
      <c r="H49" s="19">
        <v>4.2071485614812527</v>
      </c>
      <c r="I49" s="19">
        <v>-7.3337100000000002E-3</v>
      </c>
      <c r="R49" s="20"/>
    </row>
    <row r="50" spans="1:18" x14ac:dyDescent="0.25">
      <c r="A50" t="s">
        <v>137</v>
      </c>
      <c r="B50" t="s">
        <v>81</v>
      </c>
      <c r="C50" t="s">
        <v>134</v>
      </c>
      <c r="D50" s="19">
        <v>-0.30103400000000002</v>
      </c>
      <c r="E50" s="19" t="s">
        <v>167</v>
      </c>
      <c r="F50" s="21">
        <v>1</v>
      </c>
      <c r="G50" s="19">
        <v>1.66842</v>
      </c>
      <c r="H50" s="19">
        <v>15.09503132121867</v>
      </c>
      <c r="I50" s="19">
        <v>1.74868</v>
      </c>
      <c r="R50" s="20"/>
    </row>
    <row r="51" spans="1:18" x14ac:dyDescent="0.25">
      <c r="A51" t="s">
        <v>138</v>
      </c>
      <c r="B51" t="s">
        <v>81</v>
      </c>
      <c r="C51" t="s">
        <v>134</v>
      </c>
      <c r="D51" s="19">
        <v>0.285277</v>
      </c>
      <c r="E51" s="19" t="s">
        <v>167</v>
      </c>
      <c r="F51" s="21">
        <v>1</v>
      </c>
      <c r="G51" s="19">
        <v>2.2858299999999998</v>
      </c>
      <c r="H51" s="19">
        <v>14.429695761090011</v>
      </c>
      <c r="I51" s="19">
        <v>2.3302399999999999</v>
      </c>
      <c r="R51" s="20"/>
    </row>
    <row r="52" spans="1:18" x14ac:dyDescent="0.25">
      <c r="A52" t="s">
        <v>133</v>
      </c>
      <c r="B52" t="s">
        <v>82</v>
      </c>
      <c r="C52" t="s">
        <v>134</v>
      </c>
      <c r="D52" s="19">
        <v>0.19400300000000001</v>
      </c>
      <c r="F52" s="21">
        <v>1</v>
      </c>
      <c r="G52" s="19">
        <v>0.87347399999999997</v>
      </c>
      <c r="H52" s="19">
        <v>4.782098517349282</v>
      </c>
      <c r="I52" s="19">
        <v>0.81062100000000004</v>
      </c>
      <c r="R52" s="20"/>
    </row>
    <row r="53" spans="1:18" x14ac:dyDescent="0.25">
      <c r="A53" t="s">
        <v>133</v>
      </c>
      <c r="B53" t="s">
        <v>83</v>
      </c>
      <c r="C53" t="s">
        <v>134</v>
      </c>
      <c r="D53" s="19">
        <v>-0.62875800000000004</v>
      </c>
      <c r="E53" s="19" t="s">
        <v>167</v>
      </c>
      <c r="F53" s="21">
        <v>1</v>
      </c>
      <c r="G53" s="19">
        <v>-0.110766</v>
      </c>
      <c r="H53" s="19">
        <v>4.8197602618592139</v>
      </c>
      <c r="I53" s="19">
        <v>-8.5071300000000002E-2</v>
      </c>
      <c r="R53" s="20"/>
    </row>
    <row r="54" spans="1:18" x14ac:dyDescent="0.25">
      <c r="A54" t="s">
        <v>138</v>
      </c>
      <c r="B54" t="s">
        <v>83</v>
      </c>
      <c r="C54" t="s">
        <v>134</v>
      </c>
      <c r="D54" s="19">
        <v>-0.50962200000000002</v>
      </c>
      <c r="E54" s="19" t="s">
        <v>167</v>
      </c>
      <c r="F54" s="21">
        <v>1</v>
      </c>
      <c r="G54" s="19">
        <v>0.98260800000000004</v>
      </c>
      <c r="H54" s="19">
        <v>11.755622264798584</v>
      </c>
      <c r="I54" s="19">
        <v>0.85473200000000005</v>
      </c>
      <c r="R54" s="20"/>
    </row>
    <row r="55" spans="1:18" x14ac:dyDescent="0.25">
      <c r="A55" t="s">
        <v>137</v>
      </c>
      <c r="B55" t="s">
        <v>83</v>
      </c>
      <c r="C55" t="s">
        <v>134</v>
      </c>
      <c r="D55" s="19">
        <v>-0.142679</v>
      </c>
      <c r="E55" s="19" t="s">
        <v>167</v>
      </c>
      <c r="F55" s="21">
        <v>1</v>
      </c>
      <c r="G55" s="19">
        <v>1.1111</v>
      </c>
      <c r="H55" s="19">
        <v>11.12878013793298</v>
      </c>
      <c r="I55" s="19">
        <v>1.0803199999999999</v>
      </c>
      <c r="R55" s="20"/>
    </row>
    <row r="56" spans="1:18" x14ac:dyDescent="0.25">
      <c r="A56" t="s">
        <v>133</v>
      </c>
      <c r="B56" t="s">
        <v>87</v>
      </c>
      <c r="C56" t="s">
        <v>134</v>
      </c>
      <c r="D56" s="19">
        <v>0.219693</v>
      </c>
      <c r="F56" s="21">
        <v>1</v>
      </c>
      <c r="G56" s="19">
        <v>0.80164299999999999</v>
      </c>
      <c r="H56" s="19">
        <v>5.4174112527459615</v>
      </c>
      <c r="I56" s="19">
        <v>0.74617199999999995</v>
      </c>
      <c r="R56" s="20"/>
    </row>
    <row r="57" spans="1:18" x14ac:dyDescent="0.25">
      <c r="A57" t="s">
        <v>138</v>
      </c>
      <c r="B57" t="s">
        <v>89</v>
      </c>
      <c r="C57" t="s">
        <v>134</v>
      </c>
      <c r="D57" s="19">
        <v>0.47762199999999999</v>
      </c>
      <c r="F57" s="21">
        <v>1</v>
      </c>
      <c r="G57" s="19">
        <v>2.2563300000000002</v>
      </c>
      <c r="H57" s="19">
        <v>14.627373461644094</v>
      </c>
      <c r="I57" s="19">
        <v>2.3986000000000001</v>
      </c>
      <c r="R57" s="20"/>
    </row>
    <row r="58" spans="1:18" x14ac:dyDescent="0.25">
      <c r="A58" t="s">
        <v>133</v>
      </c>
      <c r="B58" t="s">
        <v>91</v>
      </c>
      <c r="C58" t="s">
        <v>134</v>
      </c>
      <c r="D58" s="19">
        <v>-0.256743</v>
      </c>
      <c r="F58" s="21">
        <v>1</v>
      </c>
      <c r="G58" s="19">
        <v>0.30601</v>
      </c>
      <c r="H58" s="19">
        <v>4.8620889498446056</v>
      </c>
      <c r="I58" s="19">
        <v>0.22243399999999999</v>
      </c>
      <c r="R58" s="20"/>
    </row>
    <row r="59" spans="1:18" x14ac:dyDescent="0.25">
      <c r="A59" t="s">
        <v>133</v>
      </c>
      <c r="B59" t="s">
        <v>92</v>
      </c>
      <c r="C59" t="s">
        <v>134</v>
      </c>
      <c r="D59" s="19">
        <v>-0.22251299999999999</v>
      </c>
      <c r="F59" s="21">
        <v>1</v>
      </c>
      <c r="G59" s="19">
        <v>8.3838999999999997E-2</v>
      </c>
      <c r="H59" s="19">
        <v>3.7324727373737483</v>
      </c>
      <c r="I59" s="19">
        <v>6.5931699999999996E-2</v>
      </c>
      <c r="R59" s="20"/>
    </row>
    <row r="60" spans="1:18" x14ac:dyDescent="0.25">
      <c r="A60" t="s">
        <v>133</v>
      </c>
      <c r="B60" t="s">
        <v>93</v>
      </c>
      <c r="C60" t="s">
        <v>134</v>
      </c>
      <c r="D60" s="19">
        <v>0.29265600000000003</v>
      </c>
      <c r="F60" s="21">
        <v>1</v>
      </c>
      <c r="G60" s="19">
        <v>0.86291899999999999</v>
      </c>
      <c r="H60" s="19">
        <v>5.5047436435030015</v>
      </c>
      <c r="I60" s="19">
        <v>0.81569800000000003</v>
      </c>
      <c r="R60" s="20"/>
    </row>
    <row r="61" spans="1:18" x14ac:dyDescent="0.25">
      <c r="A61" t="s">
        <v>133</v>
      </c>
      <c r="B61" t="s">
        <v>94</v>
      </c>
      <c r="C61" t="s">
        <v>134</v>
      </c>
      <c r="D61" s="19">
        <v>0.38215199999999999</v>
      </c>
      <c r="F61" s="21">
        <v>1</v>
      </c>
      <c r="G61" s="19">
        <v>0.84047400000000005</v>
      </c>
      <c r="H61" s="19">
        <v>3.8025730681484524</v>
      </c>
      <c r="I61" s="19">
        <v>0.75692800000000005</v>
      </c>
      <c r="R61" s="20"/>
    </row>
    <row r="62" spans="1:18" x14ac:dyDescent="0.25">
      <c r="A62" t="s">
        <v>133</v>
      </c>
      <c r="B62" t="s">
        <v>95</v>
      </c>
      <c r="C62" t="s">
        <v>134</v>
      </c>
      <c r="D62" s="19">
        <v>0.124234</v>
      </c>
      <c r="F62" s="21">
        <v>1</v>
      </c>
      <c r="G62" s="19">
        <v>0.72890900000000003</v>
      </c>
      <c r="H62" s="19">
        <v>4.6692289758801735</v>
      </c>
      <c r="I62" s="19">
        <v>0.66082799999999997</v>
      </c>
      <c r="R62" s="20"/>
    </row>
    <row r="63" spans="1:18" x14ac:dyDescent="0.25">
      <c r="A63" t="s">
        <v>133</v>
      </c>
      <c r="B63" t="s">
        <v>96</v>
      </c>
      <c r="C63" t="s">
        <v>134</v>
      </c>
      <c r="D63" s="19">
        <v>-0.21188599999999999</v>
      </c>
      <c r="F63" s="21">
        <v>1</v>
      </c>
      <c r="G63" s="19">
        <v>0.74834299999999998</v>
      </c>
      <c r="H63" s="19">
        <v>6.002170841465305</v>
      </c>
      <c r="I63" s="19">
        <v>0.66225800000000001</v>
      </c>
      <c r="R63" s="20"/>
    </row>
    <row r="64" spans="1:18" x14ac:dyDescent="0.25">
      <c r="A64" t="s">
        <v>137</v>
      </c>
      <c r="B64" t="s">
        <v>96</v>
      </c>
      <c r="C64" t="s">
        <v>134</v>
      </c>
      <c r="D64" s="19">
        <v>0.26328200000000002</v>
      </c>
      <c r="F64" s="21">
        <v>1</v>
      </c>
      <c r="G64" s="19">
        <v>2.4942000000000002</v>
      </c>
      <c r="H64" s="19">
        <v>17.07537353706077</v>
      </c>
      <c r="I64" s="19">
        <v>2.5931199999999999</v>
      </c>
      <c r="R64" s="20"/>
    </row>
    <row r="65" spans="1:18" x14ac:dyDescent="0.25">
      <c r="A65" t="s">
        <v>133</v>
      </c>
      <c r="B65" t="s">
        <v>97</v>
      </c>
      <c r="C65" t="s">
        <v>134</v>
      </c>
      <c r="D65" s="19">
        <v>-0.159333</v>
      </c>
      <c r="F65" s="21">
        <v>1</v>
      </c>
      <c r="G65" s="19">
        <v>0.35413800000000001</v>
      </c>
      <c r="H65" s="19">
        <v>4.0048280531532221</v>
      </c>
      <c r="I65" s="19">
        <v>0.30505500000000002</v>
      </c>
      <c r="R65" s="20"/>
    </row>
    <row r="66" spans="1:18" x14ac:dyDescent="0.25">
      <c r="A66" t="s">
        <v>133</v>
      </c>
      <c r="B66" t="s">
        <v>98</v>
      </c>
      <c r="C66" t="s">
        <v>134</v>
      </c>
      <c r="D66" s="19">
        <v>-8.0782499999999993E-2</v>
      </c>
      <c r="F66" s="21">
        <v>1</v>
      </c>
      <c r="G66" s="19">
        <v>-8.58593E-2</v>
      </c>
      <c r="H66" s="19">
        <v>2.7884067565693713</v>
      </c>
      <c r="I66" s="19">
        <v>7.5175400000000003E-2</v>
      </c>
      <c r="R66" s="20"/>
    </row>
    <row r="67" spans="1:18" x14ac:dyDescent="0.25">
      <c r="A67" t="s">
        <v>137</v>
      </c>
      <c r="B67" t="s">
        <v>98</v>
      </c>
      <c r="C67" t="s">
        <v>134</v>
      </c>
      <c r="D67" s="19">
        <v>9.0141799999999994E-2</v>
      </c>
      <c r="F67" s="21">
        <v>1</v>
      </c>
      <c r="G67" s="19">
        <v>0.57122799999999996</v>
      </c>
      <c r="H67" s="19">
        <v>4.6764149383214777</v>
      </c>
      <c r="I67" s="19">
        <v>0.63090400000000002</v>
      </c>
      <c r="R67" s="20"/>
    </row>
    <row r="68" spans="1:18" x14ac:dyDescent="0.25">
      <c r="A68" t="s">
        <v>138</v>
      </c>
      <c r="B68" t="s">
        <v>98</v>
      </c>
      <c r="C68" t="s">
        <v>134</v>
      </c>
      <c r="D68" s="19">
        <v>0.45755000000000001</v>
      </c>
      <c r="F68" s="21">
        <v>1</v>
      </c>
      <c r="G68" s="19">
        <v>1.1621999999999999</v>
      </c>
      <c r="H68" s="19">
        <v>9.7125778006459527</v>
      </c>
      <c r="I68" s="19">
        <v>1.62921</v>
      </c>
      <c r="R68" s="20"/>
    </row>
    <row r="69" spans="1:18" x14ac:dyDescent="0.25">
      <c r="A69" t="s">
        <v>133</v>
      </c>
      <c r="B69" t="s">
        <v>101</v>
      </c>
      <c r="C69" t="s">
        <v>134</v>
      </c>
      <c r="D69" s="19">
        <v>-0.48658499999999999</v>
      </c>
      <c r="F69" s="21">
        <v>1</v>
      </c>
      <c r="G69" s="19">
        <v>0.113404</v>
      </c>
      <c r="H69" s="19">
        <v>5.0509517304947895</v>
      </c>
      <c r="I69" s="19">
        <v>6.7586900000000005E-2</v>
      </c>
      <c r="R69" s="20"/>
    </row>
    <row r="70" spans="1:18" x14ac:dyDescent="0.25">
      <c r="A70" t="s">
        <v>137</v>
      </c>
      <c r="B70" t="s">
        <v>101</v>
      </c>
      <c r="C70" t="s">
        <v>134</v>
      </c>
      <c r="D70" s="19">
        <v>0.33021299999999998</v>
      </c>
      <c r="F70" s="21">
        <v>1</v>
      </c>
      <c r="G70" s="19">
        <v>1.50884</v>
      </c>
      <c r="H70" s="19">
        <v>11.187225150150525</v>
      </c>
      <c r="I70" s="19">
        <v>1.57978</v>
      </c>
      <c r="R70" s="20"/>
    </row>
    <row r="71" spans="1:18" x14ac:dyDescent="0.25">
      <c r="A71" t="s">
        <v>138</v>
      </c>
      <c r="B71" t="s">
        <v>101</v>
      </c>
      <c r="C71" t="s">
        <v>134</v>
      </c>
      <c r="D71" s="19">
        <v>0.37911499999999998</v>
      </c>
      <c r="F71" s="21">
        <v>1</v>
      </c>
      <c r="G71" s="19">
        <v>2.1077699999999999</v>
      </c>
      <c r="H71" s="19">
        <v>12.958841817194353</v>
      </c>
      <c r="I71" s="19">
        <v>2.1246</v>
      </c>
      <c r="R71" s="20"/>
    </row>
    <row r="72" spans="1:18" x14ac:dyDescent="0.25">
      <c r="A72" t="s">
        <v>133</v>
      </c>
      <c r="B72" t="s">
        <v>105</v>
      </c>
      <c r="C72" t="s">
        <v>134</v>
      </c>
      <c r="D72" s="19">
        <v>-0.644312</v>
      </c>
      <c r="F72" s="21">
        <v>1</v>
      </c>
      <c r="G72" s="19">
        <v>0.177818</v>
      </c>
      <c r="H72" s="19">
        <v>6.0192136849174691</v>
      </c>
      <c r="I72" s="19">
        <v>0.10924300000000001</v>
      </c>
      <c r="R72" s="20"/>
    </row>
    <row r="73" spans="1:18" x14ac:dyDescent="0.25">
      <c r="A73" t="s">
        <v>138</v>
      </c>
      <c r="B73" t="s">
        <v>105</v>
      </c>
      <c r="C73" t="s">
        <v>134</v>
      </c>
      <c r="D73" s="19">
        <v>0.17404700000000001</v>
      </c>
      <c r="F73" s="21">
        <v>1</v>
      </c>
      <c r="G73" s="19">
        <v>2.04277</v>
      </c>
      <c r="H73" s="19">
        <v>13.906349296999149</v>
      </c>
      <c r="I73" s="19">
        <v>2.0020199999999999</v>
      </c>
      <c r="R73" s="20"/>
    </row>
    <row r="74" spans="1:18" x14ac:dyDescent="0.25">
      <c r="A74" t="s">
        <v>137</v>
      </c>
      <c r="B74" t="s">
        <v>105</v>
      </c>
      <c r="C74" t="s">
        <v>134</v>
      </c>
      <c r="D74" s="19">
        <v>0.36759900000000001</v>
      </c>
      <c r="F74" s="21">
        <v>1</v>
      </c>
      <c r="G74" s="19">
        <v>2.10656</v>
      </c>
      <c r="H74" s="19">
        <v>15.007242373068507</v>
      </c>
      <c r="I74" s="19">
        <v>2.34781</v>
      </c>
      <c r="R74" s="20"/>
    </row>
    <row r="75" spans="1:18" x14ac:dyDescent="0.25">
      <c r="A75" t="s">
        <v>133</v>
      </c>
      <c r="B75" t="s">
        <v>106</v>
      </c>
      <c r="C75" t="s">
        <v>134</v>
      </c>
      <c r="D75" s="19">
        <v>0.11203</v>
      </c>
      <c r="F75" s="21">
        <v>1</v>
      </c>
      <c r="G75" s="19">
        <v>0.433446</v>
      </c>
      <c r="H75" s="19">
        <v>4.0200412310801434</v>
      </c>
      <c r="I75" s="19">
        <v>0.51948099999999997</v>
      </c>
      <c r="R75" s="20"/>
    </row>
    <row r="76" spans="1:18" x14ac:dyDescent="0.25">
      <c r="A76" t="s">
        <v>138</v>
      </c>
      <c r="B76" t="s">
        <v>106</v>
      </c>
      <c r="C76" t="s">
        <v>134</v>
      </c>
      <c r="D76" s="19">
        <v>0.28892899999999999</v>
      </c>
      <c r="F76" s="21">
        <v>1</v>
      </c>
      <c r="G76" s="19">
        <v>1.7076800000000001</v>
      </c>
      <c r="H76" s="19">
        <v>15.006874895846961</v>
      </c>
      <c r="I76" s="19">
        <v>2.3319700000000001</v>
      </c>
      <c r="R76" s="20"/>
    </row>
    <row r="77" spans="1:18" x14ac:dyDescent="0.25">
      <c r="A77" t="s">
        <v>137</v>
      </c>
      <c r="B77" t="s">
        <v>107</v>
      </c>
      <c r="C77" t="s">
        <v>134</v>
      </c>
      <c r="D77" s="19">
        <v>0.14078099999999999</v>
      </c>
      <c r="F77" s="21">
        <v>1</v>
      </c>
      <c r="G77" s="19">
        <v>1.73986</v>
      </c>
      <c r="H77" s="19">
        <v>13.324835506277664</v>
      </c>
      <c r="I77" s="19">
        <v>1.7997099999999999</v>
      </c>
      <c r="R77" s="20"/>
    </row>
    <row r="78" spans="1:18" x14ac:dyDescent="0.25">
      <c r="A78" t="s">
        <v>133</v>
      </c>
      <c r="B78" t="s">
        <v>107</v>
      </c>
      <c r="C78" t="s">
        <v>134</v>
      </c>
      <c r="D78" s="19">
        <v>0.27535799999999999</v>
      </c>
      <c r="F78" s="21">
        <v>1</v>
      </c>
      <c r="G78" s="19">
        <v>1.0324800000000001</v>
      </c>
      <c r="H78" s="19">
        <v>4.8317949135839298</v>
      </c>
      <c r="I78" s="19">
        <v>1.16503</v>
      </c>
      <c r="R78" s="20"/>
    </row>
    <row r="79" spans="1:18" x14ac:dyDescent="0.25">
      <c r="A79" t="s">
        <v>138</v>
      </c>
      <c r="B79" t="s">
        <v>107</v>
      </c>
      <c r="C79" t="s">
        <v>134</v>
      </c>
      <c r="D79" s="19">
        <v>0.47388400000000003</v>
      </c>
      <c r="F79" s="21">
        <v>1</v>
      </c>
      <c r="G79" s="19">
        <v>2.1870500000000002</v>
      </c>
      <c r="H79" s="19">
        <v>14.302609128829776</v>
      </c>
      <c r="I79" s="19">
        <v>2.3512</v>
      </c>
      <c r="R79" s="20"/>
    </row>
    <row r="80" spans="1:18" x14ac:dyDescent="0.25">
      <c r="A80" t="s">
        <v>133</v>
      </c>
      <c r="B80" t="s">
        <v>110</v>
      </c>
      <c r="C80" t="s">
        <v>134</v>
      </c>
      <c r="D80" s="19">
        <v>-0.65308999999999995</v>
      </c>
      <c r="E80" s="19" t="s">
        <v>167</v>
      </c>
      <c r="F80" s="21">
        <v>1</v>
      </c>
      <c r="G80" s="19">
        <v>-0.186496</v>
      </c>
      <c r="H80" s="19">
        <v>4.238637707146709</v>
      </c>
      <c r="I80" s="19">
        <v>-0.13123699999999999</v>
      </c>
      <c r="R80" s="20"/>
    </row>
    <row r="81" spans="1:18" x14ac:dyDescent="0.25">
      <c r="A81" t="s">
        <v>137</v>
      </c>
      <c r="B81" t="s">
        <v>110</v>
      </c>
      <c r="C81" t="s">
        <v>134</v>
      </c>
      <c r="D81" s="19">
        <v>-0.21897800000000001</v>
      </c>
      <c r="E81" s="19" t="s">
        <v>167</v>
      </c>
      <c r="F81" s="21">
        <v>1</v>
      </c>
      <c r="G81" s="19">
        <v>1.2357400000000001</v>
      </c>
      <c r="H81" s="19">
        <v>12.615240620514992</v>
      </c>
      <c r="I81" s="19">
        <v>1.47281</v>
      </c>
      <c r="R81" s="20"/>
    </row>
    <row r="82" spans="1:18" x14ac:dyDescent="0.25">
      <c r="A82" t="s">
        <v>138</v>
      </c>
      <c r="B82" t="s">
        <v>110</v>
      </c>
      <c r="C82" t="s">
        <v>134</v>
      </c>
      <c r="D82" s="19">
        <v>-3.6195199999999997E-2</v>
      </c>
      <c r="E82" s="19" t="s">
        <v>167</v>
      </c>
      <c r="F82" s="21">
        <v>1</v>
      </c>
      <c r="G82" s="19">
        <v>1.0404199999999999</v>
      </c>
      <c r="H82" s="19">
        <v>9.8116909494900728</v>
      </c>
      <c r="I82" s="19">
        <v>1.1564099999999999</v>
      </c>
      <c r="R82" s="20"/>
    </row>
    <row r="83" spans="1:18" x14ac:dyDescent="0.25">
      <c r="A83" t="s">
        <v>137</v>
      </c>
      <c r="B83" t="s">
        <v>111</v>
      </c>
      <c r="C83" t="s">
        <v>134</v>
      </c>
      <c r="D83" s="19">
        <v>0.46208399999999999</v>
      </c>
      <c r="F83" s="21">
        <v>1</v>
      </c>
      <c r="G83" s="19">
        <v>2.84856</v>
      </c>
      <c r="H83" s="19">
        <v>17.844804665774316</v>
      </c>
      <c r="I83" s="19">
        <v>2.7611400000000001</v>
      </c>
      <c r="R83" s="20"/>
    </row>
    <row r="84" spans="1:18" x14ac:dyDescent="0.25">
      <c r="A84" t="s">
        <v>133</v>
      </c>
      <c r="B84" t="s">
        <v>117</v>
      </c>
      <c r="C84" t="s">
        <v>134</v>
      </c>
      <c r="D84" s="19">
        <v>0.34558299999999997</v>
      </c>
      <c r="F84" s="21">
        <v>1</v>
      </c>
      <c r="G84" s="19">
        <v>1.1236200000000001</v>
      </c>
      <c r="H84" s="19">
        <v>4.1275244033043013</v>
      </c>
      <c r="I84" s="19">
        <v>1.02616</v>
      </c>
      <c r="R84" s="20"/>
    </row>
    <row r="85" spans="1:18" x14ac:dyDescent="0.25">
      <c r="A85" t="s">
        <v>138</v>
      </c>
      <c r="B85" t="s">
        <v>120</v>
      </c>
      <c r="C85" t="s">
        <v>134</v>
      </c>
      <c r="D85" s="19">
        <v>0.329239</v>
      </c>
      <c r="F85" s="21">
        <v>1</v>
      </c>
      <c r="G85" s="19">
        <v>2.5227900000000001</v>
      </c>
      <c r="H85" s="19">
        <v>13.139889605815895</v>
      </c>
      <c r="I85" s="19">
        <v>2.5167600000000001</v>
      </c>
      <c r="R85" s="20"/>
    </row>
    <row r="86" spans="1:18" x14ac:dyDescent="0.25">
      <c r="A86" t="s">
        <v>137</v>
      </c>
      <c r="B86" t="s">
        <v>120</v>
      </c>
      <c r="C86" t="s">
        <v>134</v>
      </c>
      <c r="D86" s="19">
        <v>0.40713899999999997</v>
      </c>
      <c r="F86" s="21">
        <v>1</v>
      </c>
      <c r="G86" s="19">
        <v>2.6448200000000002</v>
      </c>
      <c r="H86" s="19">
        <v>12.736932669758474</v>
      </c>
      <c r="I86" s="19">
        <v>2.8262200000000002</v>
      </c>
    </row>
    <row r="87" spans="1:18" x14ac:dyDescent="0.25">
      <c r="A87" t="s">
        <v>133</v>
      </c>
      <c r="B87" t="s">
        <v>126</v>
      </c>
      <c r="C87" t="s">
        <v>136</v>
      </c>
      <c r="D87" s="19">
        <v>0.46546999999999999</v>
      </c>
      <c r="F87" s="21">
        <v>1</v>
      </c>
      <c r="G87" s="19">
        <v>1.12056</v>
      </c>
      <c r="H87" s="19">
        <v>5.1738517373029183</v>
      </c>
      <c r="I87" s="19">
        <v>1.10904</v>
      </c>
    </row>
    <row r="88" spans="1:18" x14ac:dyDescent="0.25">
      <c r="A88" t="s">
        <v>133</v>
      </c>
      <c r="B88" t="s">
        <v>130</v>
      </c>
      <c r="C88" t="s">
        <v>136</v>
      </c>
      <c r="D88" s="19">
        <v>0.34672999999999998</v>
      </c>
      <c r="F88" s="21">
        <v>1</v>
      </c>
      <c r="G88" s="19">
        <v>0.70672299999999999</v>
      </c>
      <c r="H88" s="19">
        <v>5.482759129611785</v>
      </c>
      <c r="I88" s="19">
        <v>0.85220200000000002</v>
      </c>
    </row>
    <row r="89" spans="1:18" x14ac:dyDescent="0.25">
      <c r="A89" t="s">
        <v>138</v>
      </c>
      <c r="B89" t="s">
        <v>34</v>
      </c>
      <c r="C89" t="s">
        <v>136</v>
      </c>
      <c r="D89" s="19">
        <v>0.61909199999999998</v>
      </c>
      <c r="F89" s="21">
        <v>2</v>
      </c>
      <c r="G89" s="19">
        <v>1.8747799999999999</v>
      </c>
      <c r="H89" s="19">
        <v>11.235102680647429</v>
      </c>
      <c r="J89" s="19">
        <v>2.0118100000000001</v>
      </c>
    </row>
    <row r="90" spans="1:18" x14ac:dyDescent="0.25">
      <c r="A90" t="s">
        <v>137</v>
      </c>
      <c r="B90" t="s">
        <v>34</v>
      </c>
      <c r="C90" t="s">
        <v>136</v>
      </c>
      <c r="D90" s="19">
        <v>0.97866500000000001</v>
      </c>
      <c r="F90" s="21">
        <v>2</v>
      </c>
      <c r="G90" s="19">
        <v>2.0621499999999999</v>
      </c>
      <c r="H90" s="19">
        <v>9.5161118776559537</v>
      </c>
      <c r="J90" s="19">
        <v>2.2256300000000002</v>
      </c>
    </row>
    <row r="91" spans="1:18" x14ac:dyDescent="0.25">
      <c r="A91" t="s">
        <v>138</v>
      </c>
      <c r="B91" t="s">
        <v>38</v>
      </c>
      <c r="C91" t="s">
        <v>136</v>
      </c>
      <c r="D91" s="19">
        <v>0.65859100000000004</v>
      </c>
      <c r="F91" s="21">
        <v>2</v>
      </c>
      <c r="G91" s="19">
        <v>2.4542199999999998</v>
      </c>
      <c r="H91" s="19">
        <v>13.42732239203114</v>
      </c>
      <c r="J91" s="19">
        <v>2.4696799999999999</v>
      </c>
    </row>
    <row r="92" spans="1:18" x14ac:dyDescent="0.25">
      <c r="A92" t="s">
        <v>137</v>
      </c>
      <c r="B92" t="s">
        <v>38</v>
      </c>
      <c r="C92" t="s">
        <v>136</v>
      </c>
      <c r="D92" s="19">
        <v>0.66694699999999996</v>
      </c>
      <c r="F92" s="21">
        <v>2</v>
      </c>
      <c r="G92" s="19">
        <v>2.2046700000000001</v>
      </c>
      <c r="H92" s="19">
        <v>13.239981513450928</v>
      </c>
      <c r="J92" s="19">
        <v>2.3617499999999998</v>
      </c>
    </row>
    <row r="93" spans="1:18" x14ac:dyDescent="0.25">
      <c r="A93" t="s">
        <v>138</v>
      </c>
      <c r="B93" t="s">
        <v>39</v>
      </c>
      <c r="C93" t="s">
        <v>136</v>
      </c>
      <c r="D93" s="19">
        <v>0.55118500000000004</v>
      </c>
      <c r="F93" s="21">
        <v>2</v>
      </c>
      <c r="G93" s="19">
        <v>2.31074</v>
      </c>
      <c r="H93" s="19">
        <v>14.834829983846586</v>
      </c>
      <c r="J93" s="19">
        <v>2.6185399999999999</v>
      </c>
    </row>
    <row r="94" spans="1:18" x14ac:dyDescent="0.25">
      <c r="A94" t="s">
        <v>138</v>
      </c>
      <c r="B94" t="s">
        <v>40</v>
      </c>
      <c r="C94" t="s">
        <v>136</v>
      </c>
      <c r="D94" s="19">
        <v>0.71072800000000003</v>
      </c>
      <c r="F94" s="21">
        <v>2</v>
      </c>
      <c r="G94" s="19">
        <v>2.6956899999999999</v>
      </c>
      <c r="H94" s="19">
        <v>14.363642485232166</v>
      </c>
      <c r="J94" s="19">
        <v>2.7359900000000001</v>
      </c>
    </row>
    <row r="95" spans="1:18" x14ac:dyDescent="0.25">
      <c r="A95" t="s">
        <v>138</v>
      </c>
      <c r="B95" t="s">
        <v>41</v>
      </c>
      <c r="C95" t="s">
        <v>136</v>
      </c>
      <c r="D95" s="19">
        <v>0.81723800000000002</v>
      </c>
      <c r="F95" s="21">
        <v>2</v>
      </c>
      <c r="G95" s="19">
        <v>2.5905300000000002</v>
      </c>
      <c r="H95" s="19">
        <v>14.534921561230615</v>
      </c>
      <c r="J95" s="19">
        <v>2.58596</v>
      </c>
    </row>
    <row r="96" spans="1:18" x14ac:dyDescent="0.25">
      <c r="A96" t="s">
        <v>133</v>
      </c>
      <c r="B96" t="s">
        <v>41</v>
      </c>
      <c r="C96" t="s">
        <v>136</v>
      </c>
      <c r="D96" s="19">
        <v>0.88551500000000005</v>
      </c>
      <c r="F96" s="21">
        <v>2</v>
      </c>
      <c r="G96" s="19">
        <v>1.68628</v>
      </c>
      <c r="H96" s="19">
        <v>6.9476346121553529</v>
      </c>
      <c r="J96" s="19">
        <v>1.8988499999999999</v>
      </c>
    </row>
    <row r="97" spans="1:10" x14ac:dyDescent="0.25">
      <c r="A97" t="s">
        <v>137</v>
      </c>
      <c r="B97" t="s">
        <v>48</v>
      </c>
      <c r="C97" t="s">
        <v>136</v>
      </c>
      <c r="D97" s="19">
        <v>0.80514799999999997</v>
      </c>
      <c r="F97" s="21">
        <v>2</v>
      </c>
      <c r="G97" s="19">
        <v>2.3552200000000001</v>
      </c>
      <c r="H97" s="19">
        <v>12.568703724876782</v>
      </c>
      <c r="J97" s="19">
        <v>2.2842600000000002</v>
      </c>
    </row>
    <row r="98" spans="1:10" x14ac:dyDescent="0.25">
      <c r="A98" t="s">
        <v>137</v>
      </c>
      <c r="B98" t="s">
        <v>51</v>
      </c>
      <c r="C98" t="s">
        <v>136</v>
      </c>
      <c r="D98" s="19">
        <v>0.65627100000000005</v>
      </c>
      <c r="F98" s="21">
        <v>2</v>
      </c>
      <c r="G98" s="19">
        <v>1.90777</v>
      </c>
      <c r="H98" s="19">
        <v>11.741572232954502</v>
      </c>
      <c r="J98" s="19">
        <v>2.0909499999999999</v>
      </c>
    </row>
    <row r="99" spans="1:10" x14ac:dyDescent="0.25">
      <c r="A99" t="s">
        <v>137</v>
      </c>
      <c r="B99" t="s">
        <v>57</v>
      </c>
      <c r="C99" t="s">
        <v>136</v>
      </c>
      <c r="D99" s="19">
        <v>0.81284400000000001</v>
      </c>
      <c r="F99" s="21">
        <v>2</v>
      </c>
      <c r="G99" s="19">
        <v>2.08331</v>
      </c>
      <c r="H99" s="19">
        <v>9.5700992307466386</v>
      </c>
      <c r="J99" s="19">
        <v>2.1115699999999999</v>
      </c>
    </row>
    <row r="100" spans="1:10" x14ac:dyDescent="0.25">
      <c r="A100" t="s">
        <v>138</v>
      </c>
      <c r="B100" t="s">
        <v>58</v>
      </c>
      <c r="C100" t="s">
        <v>136</v>
      </c>
      <c r="D100" s="19">
        <v>0.98435700000000004</v>
      </c>
      <c r="F100" s="21">
        <v>2</v>
      </c>
      <c r="G100" s="19">
        <v>2.4822700000000002</v>
      </c>
      <c r="H100" s="19">
        <v>10.588169742555522</v>
      </c>
      <c r="J100" s="19">
        <v>2.44957</v>
      </c>
    </row>
    <row r="101" spans="1:10" x14ac:dyDescent="0.25">
      <c r="A101" t="s">
        <v>138</v>
      </c>
      <c r="B101" t="s">
        <v>59</v>
      </c>
      <c r="C101" t="s">
        <v>136</v>
      </c>
      <c r="D101" s="19">
        <v>0.59942200000000001</v>
      </c>
      <c r="F101" s="21">
        <v>2</v>
      </c>
      <c r="G101" s="19">
        <v>2.03363</v>
      </c>
      <c r="H101" s="19">
        <v>10.618370954362806</v>
      </c>
      <c r="J101" s="19">
        <v>2.03437</v>
      </c>
    </row>
    <row r="102" spans="1:10" x14ac:dyDescent="0.25">
      <c r="A102" t="s">
        <v>138</v>
      </c>
      <c r="B102" t="s">
        <v>60</v>
      </c>
      <c r="C102" t="s">
        <v>136</v>
      </c>
      <c r="D102" s="19">
        <v>0.52653899999999998</v>
      </c>
      <c r="F102" s="21">
        <v>2</v>
      </c>
      <c r="G102" s="19">
        <v>1.9459900000000001</v>
      </c>
      <c r="H102" s="19">
        <v>10.745847406031812</v>
      </c>
      <c r="J102" s="19">
        <v>1.8727100000000001</v>
      </c>
    </row>
    <row r="103" spans="1:10" x14ac:dyDescent="0.25">
      <c r="A103" t="s">
        <v>137</v>
      </c>
      <c r="B103" t="s">
        <v>61</v>
      </c>
      <c r="C103" t="s">
        <v>136</v>
      </c>
      <c r="D103" s="19">
        <v>0.73430899999999999</v>
      </c>
      <c r="F103" s="21">
        <v>2</v>
      </c>
      <c r="G103" s="19">
        <v>2.2321200000000001</v>
      </c>
      <c r="H103" s="19">
        <v>12.23970794314631</v>
      </c>
      <c r="J103" s="19">
        <v>2.306</v>
      </c>
    </row>
    <row r="104" spans="1:10" x14ac:dyDescent="0.25">
      <c r="A104" t="s">
        <v>138</v>
      </c>
      <c r="B104" t="s">
        <v>62</v>
      </c>
      <c r="C104" t="s">
        <v>136</v>
      </c>
      <c r="D104" s="19">
        <v>0.68126699999999996</v>
      </c>
      <c r="F104" s="21">
        <v>2</v>
      </c>
      <c r="G104" s="19">
        <v>2.7309100000000002</v>
      </c>
      <c r="H104" s="19">
        <v>14.629977147069029</v>
      </c>
      <c r="J104" s="19">
        <v>2.6603500000000002</v>
      </c>
    </row>
    <row r="105" spans="1:10" x14ac:dyDescent="0.25">
      <c r="A105" t="s">
        <v>137</v>
      </c>
      <c r="B105" t="s">
        <v>70</v>
      </c>
      <c r="C105" t="s">
        <v>136</v>
      </c>
      <c r="D105" s="19">
        <v>0.68853799999999998</v>
      </c>
      <c r="F105" s="21">
        <v>2</v>
      </c>
      <c r="G105" s="19">
        <v>2.1099899999999998</v>
      </c>
      <c r="H105" s="19">
        <v>11.875427820322489</v>
      </c>
      <c r="J105" s="19">
        <v>2.1416900000000001</v>
      </c>
    </row>
    <row r="106" spans="1:10" x14ac:dyDescent="0.25">
      <c r="A106" t="s">
        <v>138</v>
      </c>
      <c r="B106" t="s">
        <v>71</v>
      </c>
      <c r="C106" t="s">
        <v>134</v>
      </c>
      <c r="D106" s="19">
        <v>0.87194400000000005</v>
      </c>
      <c r="F106" s="21">
        <v>2</v>
      </c>
      <c r="G106" s="19">
        <v>2.0419900000000002</v>
      </c>
      <c r="H106" s="19">
        <v>9.6322348582876689</v>
      </c>
      <c r="J106" s="19">
        <v>2.0946799999999999</v>
      </c>
    </row>
    <row r="107" spans="1:10" x14ac:dyDescent="0.25">
      <c r="A107" t="s">
        <v>138</v>
      </c>
      <c r="B107" t="s">
        <v>74</v>
      </c>
      <c r="C107" t="s">
        <v>134</v>
      </c>
      <c r="D107" s="19">
        <v>0.61368199999999995</v>
      </c>
      <c r="F107" s="21">
        <v>2</v>
      </c>
      <c r="G107" s="19">
        <v>2.72587</v>
      </c>
      <c r="H107" s="19">
        <v>15.054271060080916</v>
      </c>
      <c r="J107" s="19">
        <v>2.5617399999999999</v>
      </c>
    </row>
    <row r="108" spans="1:10" x14ac:dyDescent="0.25">
      <c r="A108" t="s">
        <v>133</v>
      </c>
      <c r="B108" t="s">
        <v>74</v>
      </c>
      <c r="C108" t="s">
        <v>134</v>
      </c>
      <c r="D108" s="19">
        <v>0.67825500000000005</v>
      </c>
      <c r="F108" s="21">
        <v>2</v>
      </c>
      <c r="G108" s="19">
        <v>1.5196499999999999</v>
      </c>
      <c r="H108" s="19">
        <v>6.2715957340078399</v>
      </c>
      <c r="J108" s="19">
        <v>1.52013</v>
      </c>
    </row>
    <row r="109" spans="1:10" x14ac:dyDescent="0.25">
      <c r="A109" t="s">
        <v>137</v>
      </c>
      <c r="B109" t="s">
        <v>75</v>
      </c>
      <c r="C109" t="s">
        <v>134</v>
      </c>
      <c r="D109" s="19">
        <v>0.86411899999999997</v>
      </c>
      <c r="F109" s="21">
        <v>2</v>
      </c>
      <c r="G109" s="19">
        <v>1.6651800000000001</v>
      </c>
      <c r="H109" s="19">
        <v>10.087954206518289</v>
      </c>
      <c r="J109" s="19">
        <v>2.0071099999999999</v>
      </c>
    </row>
    <row r="110" spans="1:10" x14ac:dyDescent="0.25">
      <c r="A110" t="s">
        <v>138</v>
      </c>
      <c r="B110" t="s">
        <v>76</v>
      </c>
      <c r="C110" t="s">
        <v>134</v>
      </c>
      <c r="D110" s="19">
        <v>0.589337</v>
      </c>
      <c r="F110" s="21">
        <v>2</v>
      </c>
      <c r="G110" s="19">
        <v>2.5192899999999998</v>
      </c>
      <c r="H110" s="19">
        <v>13.657313902303512</v>
      </c>
      <c r="J110" s="19">
        <v>2.4826800000000002</v>
      </c>
    </row>
    <row r="111" spans="1:10" x14ac:dyDescent="0.25">
      <c r="A111" t="s">
        <v>137</v>
      </c>
      <c r="B111" t="s">
        <v>76</v>
      </c>
      <c r="C111" t="s">
        <v>134</v>
      </c>
      <c r="D111" s="19">
        <v>0.69930899999999996</v>
      </c>
      <c r="F111" s="21">
        <v>2</v>
      </c>
      <c r="G111" s="19">
        <v>2.0980500000000002</v>
      </c>
      <c r="H111" s="19">
        <v>11.617160436159152</v>
      </c>
      <c r="J111" s="19">
        <v>2.1614300000000002</v>
      </c>
    </row>
    <row r="112" spans="1:10" x14ac:dyDescent="0.25">
      <c r="A112" t="s">
        <v>137</v>
      </c>
      <c r="B112" t="s">
        <v>78</v>
      </c>
      <c r="C112" t="s">
        <v>134</v>
      </c>
      <c r="D112" s="19">
        <v>0.67689999999999995</v>
      </c>
      <c r="F112" s="21">
        <v>2</v>
      </c>
      <c r="G112" s="19">
        <v>2.1243300000000001</v>
      </c>
      <c r="H112" s="19">
        <v>13.451242012717909</v>
      </c>
      <c r="J112" s="19">
        <v>2.4088699999999998</v>
      </c>
    </row>
    <row r="113" spans="1:10" x14ac:dyDescent="0.25">
      <c r="A113" t="s">
        <v>137</v>
      </c>
      <c r="B113" t="s">
        <v>79</v>
      </c>
      <c r="C113" t="s">
        <v>134</v>
      </c>
      <c r="D113" s="19">
        <v>0.85850099999999996</v>
      </c>
      <c r="F113" s="21">
        <v>2</v>
      </c>
      <c r="G113" s="19">
        <v>2.0509499999999998</v>
      </c>
      <c r="H113" s="19">
        <v>11.543809507923456</v>
      </c>
      <c r="J113" s="19">
        <v>2.28579</v>
      </c>
    </row>
    <row r="114" spans="1:10" x14ac:dyDescent="0.25">
      <c r="A114" t="s">
        <v>138</v>
      </c>
      <c r="B114" t="s">
        <v>80</v>
      </c>
      <c r="C114" t="s">
        <v>134</v>
      </c>
      <c r="D114" s="19">
        <v>0.75891299999999995</v>
      </c>
      <c r="F114" s="21">
        <v>2</v>
      </c>
      <c r="G114" s="19">
        <v>2.1428500000000001</v>
      </c>
      <c r="H114" s="19">
        <v>10.623668259053956</v>
      </c>
      <c r="J114" s="19">
        <v>2.2766299999999999</v>
      </c>
    </row>
    <row r="115" spans="1:10" x14ac:dyDescent="0.25">
      <c r="A115" t="s">
        <v>138</v>
      </c>
      <c r="B115" t="s">
        <v>82</v>
      </c>
      <c r="C115" t="s">
        <v>134</v>
      </c>
      <c r="D115" s="19">
        <v>0.73794000000000004</v>
      </c>
      <c r="F115" s="21">
        <v>2</v>
      </c>
      <c r="G115" s="19">
        <v>2.7338800000000001</v>
      </c>
      <c r="H115" s="19">
        <v>14.26652108106472</v>
      </c>
      <c r="J115" s="19">
        <v>2.6637400000000002</v>
      </c>
    </row>
    <row r="116" spans="1:10" x14ac:dyDescent="0.25">
      <c r="A116" t="s">
        <v>137</v>
      </c>
      <c r="B116" t="s">
        <v>82</v>
      </c>
      <c r="C116" t="s">
        <v>134</v>
      </c>
      <c r="D116" s="19">
        <v>0.97323000000000004</v>
      </c>
      <c r="F116" s="21">
        <v>2</v>
      </c>
      <c r="G116" s="19">
        <v>2.6131700000000002</v>
      </c>
      <c r="H116" s="19">
        <v>14.222414184572303</v>
      </c>
      <c r="J116" s="19">
        <v>2.7424300000000001</v>
      </c>
    </row>
    <row r="117" spans="1:10" x14ac:dyDescent="0.25">
      <c r="A117" t="s">
        <v>138</v>
      </c>
      <c r="B117" t="s">
        <v>84</v>
      </c>
      <c r="C117" t="s">
        <v>134</v>
      </c>
      <c r="D117" s="19">
        <v>0.75767300000000004</v>
      </c>
      <c r="E117" s="19" t="s">
        <v>169</v>
      </c>
      <c r="F117" s="21">
        <v>2</v>
      </c>
      <c r="G117" s="19">
        <v>2.7363499999999998</v>
      </c>
      <c r="H117" s="19">
        <v>13.864301922388243</v>
      </c>
      <c r="J117" s="19">
        <v>2.5368900000000001</v>
      </c>
    </row>
    <row r="118" spans="1:10" x14ac:dyDescent="0.25">
      <c r="A118" t="s">
        <v>133</v>
      </c>
      <c r="B118" t="s">
        <v>84</v>
      </c>
      <c r="C118" t="s">
        <v>134</v>
      </c>
      <c r="D118" s="19">
        <v>0.93252900000000005</v>
      </c>
      <c r="E118" s="19" t="s">
        <v>169</v>
      </c>
      <c r="F118" s="21">
        <v>2</v>
      </c>
      <c r="G118" s="19">
        <v>1.8028</v>
      </c>
      <c r="H118" s="19">
        <v>5.4146752889739522</v>
      </c>
      <c r="J118" s="19">
        <v>1.8859399999999999</v>
      </c>
    </row>
    <row r="119" spans="1:10" x14ac:dyDescent="0.25">
      <c r="A119" t="s">
        <v>137</v>
      </c>
      <c r="B119" t="s">
        <v>85</v>
      </c>
      <c r="C119" t="s">
        <v>135</v>
      </c>
      <c r="D119" s="19">
        <v>0.85523400000000005</v>
      </c>
      <c r="F119" s="21">
        <v>2</v>
      </c>
      <c r="G119" s="19">
        <v>4.3769900000000002</v>
      </c>
      <c r="H119" s="19">
        <v>18.080366770478907</v>
      </c>
      <c r="J119" s="19">
        <v>4.4761600000000001</v>
      </c>
    </row>
    <row r="120" spans="1:10" x14ac:dyDescent="0.25">
      <c r="A120" t="s">
        <v>133</v>
      </c>
      <c r="B120" t="s">
        <v>86</v>
      </c>
      <c r="C120" t="s">
        <v>134</v>
      </c>
      <c r="D120" s="19">
        <v>0.64394899999999999</v>
      </c>
      <c r="F120" s="21">
        <v>2</v>
      </c>
      <c r="G120" s="19">
        <v>0.95921100000000004</v>
      </c>
      <c r="H120" s="19">
        <v>2.8687541003067722</v>
      </c>
      <c r="J120" s="19">
        <v>0.86601700000000004</v>
      </c>
    </row>
    <row r="121" spans="1:10" x14ac:dyDescent="0.25">
      <c r="A121" t="s">
        <v>137</v>
      </c>
      <c r="B121" t="s">
        <v>88</v>
      </c>
      <c r="C121" t="s">
        <v>134</v>
      </c>
      <c r="D121" s="19">
        <v>0.91688099999999995</v>
      </c>
      <c r="F121" s="21">
        <v>2</v>
      </c>
      <c r="G121" s="19">
        <v>3.8519700000000001</v>
      </c>
      <c r="H121" s="19">
        <v>16.775615248052933</v>
      </c>
      <c r="J121" s="19">
        <v>4.2531699999999999</v>
      </c>
    </row>
    <row r="122" spans="1:10" x14ac:dyDescent="0.25">
      <c r="A122" t="s">
        <v>133</v>
      </c>
      <c r="B122" t="s">
        <v>89</v>
      </c>
      <c r="C122" t="s">
        <v>134</v>
      </c>
      <c r="D122" s="19">
        <v>0.55682299999999996</v>
      </c>
      <c r="F122" s="21">
        <v>2</v>
      </c>
      <c r="G122" s="19">
        <v>1.6011200000000001</v>
      </c>
      <c r="H122" s="19">
        <v>7.6412864031246723</v>
      </c>
      <c r="J122" s="19">
        <v>1.8258000000000001</v>
      </c>
    </row>
    <row r="123" spans="1:10" x14ac:dyDescent="0.25">
      <c r="A123" t="s">
        <v>137</v>
      </c>
      <c r="B123" t="s">
        <v>89</v>
      </c>
      <c r="C123" t="s">
        <v>134</v>
      </c>
      <c r="D123" s="19">
        <v>0.70917799999999998</v>
      </c>
      <c r="F123" s="21">
        <v>2</v>
      </c>
      <c r="G123" s="19">
        <v>2.1687099999999999</v>
      </c>
      <c r="H123" s="19">
        <v>14.854214893374214</v>
      </c>
      <c r="J123" s="19">
        <v>2.5240499999999999</v>
      </c>
    </row>
    <row r="124" spans="1:10" x14ac:dyDescent="0.25">
      <c r="A124" t="s">
        <v>133</v>
      </c>
      <c r="B124" t="s">
        <v>90</v>
      </c>
      <c r="C124" t="s">
        <v>134</v>
      </c>
      <c r="D124" s="19">
        <v>0.70557999999999998</v>
      </c>
      <c r="F124" s="21">
        <v>2</v>
      </c>
      <c r="G124" s="19">
        <v>1.1144000000000001</v>
      </c>
      <c r="H124" s="19">
        <v>4.696232119726778</v>
      </c>
      <c r="J124" s="19">
        <v>1.07087</v>
      </c>
    </row>
    <row r="125" spans="1:10" x14ac:dyDescent="0.25">
      <c r="A125" t="s">
        <v>138</v>
      </c>
      <c r="B125" t="s">
        <v>91</v>
      </c>
      <c r="C125" t="s">
        <v>134</v>
      </c>
      <c r="D125" s="19">
        <v>0.96675299999999997</v>
      </c>
      <c r="F125" s="21">
        <v>2</v>
      </c>
      <c r="G125" s="19">
        <v>2.5317699999999999</v>
      </c>
      <c r="H125" s="19">
        <v>12.851192578447266</v>
      </c>
      <c r="J125" s="19">
        <v>2.6979099999999998</v>
      </c>
    </row>
    <row r="126" spans="1:10" x14ac:dyDescent="0.25">
      <c r="A126" t="s">
        <v>138</v>
      </c>
      <c r="B126" t="s">
        <v>92</v>
      </c>
      <c r="C126" t="s">
        <v>134</v>
      </c>
      <c r="D126" s="19">
        <v>0.61313899999999999</v>
      </c>
      <c r="F126" s="21">
        <v>2</v>
      </c>
      <c r="G126" s="19">
        <v>1.55396</v>
      </c>
      <c r="H126" s="19">
        <v>7.6899215708027553</v>
      </c>
      <c r="J126" s="19">
        <v>1.4845900000000001</v>
      </c>
    </row>
    <row r="127" spans="1:10" x14ac:dyDescent="0.25">
      <c r="A127" t="s">
        <v>137</v>
      </c>
      <c r="B127" t="s">
        <v>92</v>
      </c>
      <c r="C127" t="s">
        <v>134</v>
      </c>
      <c r="D127" s="19">
        <v>0.68204200000000004</v>
      </c>
      <c r="F127" s="21">
        <v>2</v>
      </c>
      <c r="G127" s="19">
        <v>1.71817</v>
      </c>
      <c r="H127" s="19">
        <v>8.7680253803203154</v>
      </c>
      <c r="J127" s="19">
        <v>1.82874</v>
      </c>
    </row>
    <row r="128" spans="1:10" x14ac:dyDescent="0.25">
      <c r="A128" t="s">
        <v>137</v>
      </c>
      <c r="B128" t="s">
        <v>93</v>
      </c>
      <c r="C128" t="s">
        <v>134</v>
      </c>
      <c r="D128" s="19">
        <v>0.939002</v>
      </c>
      <c r="F128" s="21">
        <v>2</v>
      </c>
      <c r="G128" s="19">
        <v>2.1057100000000002</v>
      </c>
      <c r="H128" s="19">
        <v>10.969211967608917</v>
      </c>
      <c r="J128" s="19">
        <v>2.10365</v>
      </c>
    </row>
    <row r="129" spans="1:10" x14ac:dyDescent="0.25">
      <c r="A129" t="s">
        <v>138</v>
      </c>
      <c r="B129" t="s">
        <v>95</v>
      </c>
      <c r="C129" t="s">
        <v>134</v>
      </c>
      <c r="D129" s="19">
        <v>0.56426500000000002</v>
      </c>
      <c r="F129" s="21">
        <v>2</v>
      </c>
      <c r="G129" s="19">
        <v>2.3669899999999999</v>
      </c>
      <c r="H129" s="19">
        <v>13.517453536185867</v>
      </c>
      <c r="J129" s="19">
        <v>2.2918799999999999</v>
      </c>
    </row>
    <row r="130" spans="1:10" x14ac:dyDescent="0.25">
      <c r="A130" t="s">
        <v>138</v>
      </c>
      <c r="B130" t="s">
        <v>96</v>
      </c>
      <c r="C130" t="s">
        <v>134</v>
      </c>
      <c r="D130" s="19">
        <v>0.57864700000000002</v>
      </c>
      <c r="F130" s="21">
        <v>2</v>
      </c>
      <c r="G130" s="19">
        <v>2.5937600000000001</v>
      </c>
      <c r="H130" s="19">
        <v>13.88494142804047</v>
      </c>
      <c r="J130" s="19">
        <v>2.54636</v>
      </c>
    </row>
    <row r="131" spans="1:10" x14ac:dyDescent="0.25">
      <c r="A131" t="s">
        <v>138</v>
      </c>
      <c r="B131" t="s">
        <v>97</v>
      </c>
      <c r="C131" t="s">
        <v>134</v>
      </c>
      <c r="D131" s="19">
        <v>0.51137100000000002</v>
      </c>
      <c r="F131" s="21">
        <v>2</v>
      </c>
      <c r="G131" s="19">
        <v>2.4302299999999999</v>
      </c>
      <c r="H131" s="19">
        <v>14.934372949664457</v>
      </c>
      <c r="J131" s="19">
        <v>2.4551699999999999</v>
      </c>
    </row>
    <row r="132" spans="1:10" x14ac:dyDescent="0.25">
      <c r="A132" t="s">
        <v>137</v>
      </c>
      <c r="B132" t="s">
        <v>97</v>
      </c>
      <c r="C132" t="s">
        <v>134</v>
      </c>
      <c r="D132" s="19">
        <v>0.85707500000000003</v>
      </c>
      <c r="F132" s="21">
        <v>2</v>
      </c>
      <c r="G132" s="19">
        <v>2.1482000000000001</v>
      </c>
      <c r="H132" s="19">
        <v>12.566114666296738</v>
      </c>
      <c r="J132" s="19">
        <v>2.5366900000000001</v>
      </c>
    </row>
    <row r="133" spans="1:10" x14ac:dyDescent="0.25">
      <c r="A133" t="s">
        <v>133</v>
      </c>
      <c r="B133" t="s">
        <v>100</v>
      </c>
      <c r="C133" t="s">
        <v>134</v>
      </c>
      <c r="D133" s="19">
        <v>0.517679</v>
      </c>
      <c r="F133" s="21">
        <v>2</v>
      </c>
      <c r="G133" s="19">
        <v>0.80030299999999999</v>
      </c>
      <c r="H133" s="19">
        <v>2.8368587103418053</v>
      </c>
      <c r="J133" s="19">
        <v>0.76613299999999995</v>
      </c>
    </row>
    <row r="134" spans="1:10" x14ac:dyDescent="0.25">
      <c r="A134" t="s">
        <v>133</v>
      </c>
      <c r="B134" t="s">
        <v>102</v>
      </c>
      <c r="C134" t="s">
        <v>134</v>
      </c>
      <c r="D134" s="19">
        <v>0.95285399999999998</v>
      </c>
      <c r="F134" s="21">
        <v>2</v>
      </c>
      <c r="G134" s="19">
        <v>1.2936099999999999</v>
      </c>
      <c r="H134" s="19">
        <v>3.4168539840286947</v>
      </c>
      <c r="J134" s="19">
        <v>1.3041199999999999</v>
      </c>
    </row>
    <row r="135" spans="1:10" x14ac:dyDescent="0.25">
      <c r="A135" t="s">
        <v>133</v>
      </c>
      <c r="B135" t="s">
        <v>103</v>
      </c>
      <c r="C135" t="s">
        <v>134</v>
      </c>
      <c r="D135" s="19">
        <v>0.50693500000000002</v>
      </c>
      <c r="F135" s="21">
        <v>2</v>
      </c>
      <c r="G135" s="19">
        <v>0.902559</v>
      </c>
      <c r="H135" s="19">
        <v>3.6643545103194417</v>
      </c>
      <c r="J135" s="19">
        <v>0.80150200000000005</v>
      </c>
    </row>
    <row r="136" spans="1:10" x14ac:dyDescent="0.25">
      <c r="A136" t="s">
        <v>133</v>
      </c>
      <c r="B136" t="s">
        <v>104</v>
      </c>
      <c r="C136" t="s">
        <v>134</v>
      </c>
      <c r="D136" s="19">
        <v>0.67470799999999997</v>
      </c>
      <c r="F136" s="21">
        <v>2</v>
      </c>
      <c r="G136" s="19">
        <v>1.8375900000000001</v>
      </c>
      <c r="H136" s="19">
        <v>6.3321880766150374</v>
      </c>
      <c r="J136" s="19">
        <v>1.7192499999999999</v>
      </c>
    </row>
    <row r="137" spans="1:10" x14ac:dyDescent="0.25">
      <c r="A137" t="s">
        <v>137</v>
      </c>
      <c r="B137" t="s">
        <v>104</v>
      </c>
      <c r="C137" t="s">
        <v>134</v>
      </c>
      <c r="D137" s="19">
        <v>0.828017</v>
      </c>
      <c r="F137" s="21">
        <v>2</v>
      </c>
      <c r="G137" s="19">
        <v>3.3704900000000002</v>
      </c>
      <c r="H137" s="19">
        <v>17.744974022166584</v>
      </c>
      <c r="J137" s="19">
        <v>3.1390199999999999</v>
      </c>
    </row>
    <row r="138" spans="1:10" x14ac:dyDescent="0.25">
      <c r="A138" t="s">
        <v>137</v>
      </c>
      <c r="B138" t="s">
        <v>106</v>
      </c>
      <c r="C138" t="s">
        <v>134</v>
      </c>
      <c r="D138" s="19">
        <v>0.59305099999999999</v>
      </c>
      <c r="F138" s="21">
        <v>2</v>
      </c>
      <c r="G138" s="19">
        <v>1.8883000000000001</v>
      </c>
      <c r="H138" s="19">
        <v>12.035218684358824</v>
      </c>
      <c r="J138" s="19">
        <v>2.0460099999999999</v>
      </c>
    </row>
    <row r="139" spans="1:10" x14ac:dyDescent="0.25">
      <c r="A139" t="s">
        <v>133</v>
      </c>
      <c r="B139" t="s">
        <v>108</v>
      </c>
      <c r="C139" t="s">
        <v>134</v>
      </c>
      <c r="D139" s="19">
        <v>0.77014199999999999</v>
      </c>
      <c r="E139" t="s">
        <v>168</v>
      </c>
      <c r="F139" s="21">
        <v>2</v>
      </c>
      <c r="G139" s="19">
        <v>1.6529100000000001</v>
      </c>
      <c r="H139" s="19">
        <v>6.9581555860575728</v>
      </c>
      <c r="J139" s="19">
        <v>1.69173</v>
      </c>
    </row>
    <row r="140" spans="1:10" x14ac:dyDescent="0.25">
      <c r="A140" t="s">
        <v>133</v>
      </c>
      <c r="B140" t="s">
        <v>111</v>
      </c>
      <c r="C140" t="s">
        <v>134</v>
      </c>
      <c r="D140" s="19">
        <v>0.87694300000000003</v>
      </c>
      <c r="F140" s="21">
        <v>2</v>
      </c>
      <c r="G140" s="19">
        <v>1.98532</v>
      </c>
      <c r="H140" s="19">
        <v>7.488539256372456</v>
      </c>
      <c r="J140" s="19">
        <v>2.0167999999999999</v>
      </c>
    </row>
    <row r="141" spans="1:10" x14ac:dyDescent="0.25">
      <c r="A141" t="s">
        <v>133</v>
      </c>
      <c r="B141" t="s">
        <v>113</v>
      </c>
      <c r="C141" t="s">
        <v>134</v>
      </c>
      <c r="D141" s="19">
        <v>0.90501600000000004</v>
      </c>
      <c r="F141" s="21">
        <v>2</v>
      </c>
      <c r="G141" s="19">
        <v>1.4086399999999999</v>
      </c>
      <c r="H141" s="19">
        <v>4.119081512155395</v>
      </c>
      <c r="J141" s="19">
        <v>1.3825099999999999</v>
      </c>
    </row>
    <row r="142" spans="1:10" x14ac:dyDescent="0.25">
      <c r="A142" t="s">
        <v>133</v>
      </c>
      <c r="B142" t="s">
        <v>114</v>
      </c>
      <c r="C142" t="s">
        <v>134</v>
      </c>
      <c r="D142" s="19">
        <v>0.79116200000000003</v>
      </c>
      <c r="F142" s="21">
        <v>2</v>
      </c>
      <c r="G142" s="19">
        <v>1.27874</v>
      </c>
      <c r="H142" s="19">
        <v>4.9189096506646992</v>
      </c>
      <c r="J142" s="19">
        <v>1.2597799999999999</v>
      </c>
    </row>
    <row r="143" spans="1:10" x14ac:dyDescent="0.25">
      <c r="A143" t="s">
        <v>133</v>
      </c>
      <c r="B143" t="s">
        <v>115</v>
      </c>
      <c r="C143" t="s">
        <v>134</v>
      </c>
      <c r="D143" s="19">
        <v>0.65212099999999995</v>
      </c>
      <c r="F143" s="21">
        <v>2</v>
      </c>
      <c r="G143" s="19">
        <v>0.88448300000000002</v>
      </c>
      <c r="H143" s="19">
        <v>3.1968517586045917</v>
      </c>
      <c r="J143" s="19">
        <v>0.835032</v>
      </c>
    </row>
    <row r="144" spans="1:10" x14ac:dyDescent="0.25">
      <c r="A144" t="s">
        <v>137</v>
      </c>
      <c r="B144" t="s">
        <v>118</v>
      </c>
      <c r="C144" t="s">
        <v>134</v>
      </c>
      <c r="D144" s="19">
        <v>0.62617699999999998</v>
      </c>
      <c r="E144" s="19" t="s">
        <v>169</v>
      </c>
      <c r="F144" s="21">
        <v>2</v>
      </c>
      <c r="G144" s="19">
        <v>2.5866600000000002</v>
      </c>
      <c r="H144" s="19">
        <v>13.4021960180735</v>
      </c>
      <c r="J144" s="19">
        <v>2.6631300000000002</v>
      </c>
    </row>
    <row r="145" spans="1:15" x14ac:dyDescent="0.25">
      <c r="A145" t="s">
        <v>133</v>
      </c>
      <c r="B145" t="s">
        <v>118</v>
      </c>
      <c r="C145" t="s">
        <v>134</v>
      </c>
      <c r="D145" s="19">
        <v>0.70067699999999999</v>
      </c>
      <c r="E145" s="19" t="s">
        <v>169</v>
      </c>
      <c r="F145" s="21">
        <v>2</v>
      </c>
      <c r="G145" s="19">
        <v>1.43424</v>
      </c>
      <c r="H145" s="19">
        <v>5.5685233601276973</v>
      </c>
      <c r="J145" s="19">
        <v>1.45451</v>
      </c>
    </row>
    <row r="146" spans="1:15" x14ac:dyDescent="0.25">
      <c r="A146" t="s">
        <v>133</v>
      </c>
      <c r="B146" t="s">
        <v>120</v>
      </c>
      <c r="C146" t="s">
        <v>134</v>
      </c>
      <c r="D146" s="19">
        <v>0.93406199999999995</v>
      </c>
      <c r="F146" s="21">
        <v>2</v>
      </c>
      <c r="G146" s="19">
        <v>1.4589799999999999</v>
      </c>
      <c r="H146" s="19">
        <v>5.887521885971406</v>
      </c>
      <c r="J146" s="19">
        <v>2.03478</v>
      </c>
    </row>
    <row r="147" spans="1:15" x14ac:dyDescent="0.25">
      <c r="A147" t="s">
        <v>137</v>
      </c>
      <c r="B147" t="s">
        <v>126</v>
      </c>
      <c r="C147" t="s">
        <v>136</v>
      </c>
      <c r="D147" s="19">
        <v>0.76446599999999998</v>
      </c>
      <c r="F147" s="21">
        <v>2</v>
      </c>
      <c r="G147" s="19">
        <v>2.2125400000000002</v>
      </c>
      <c r="H147" s="19">
        <v>12.116780658503377</v>
      </c>
      <c r="J147" s="19">
        <v>2.31846</v>
      </c>
    </row>
    <row r="148" spans="1:15" x14ac:dyDescent="0.25">
      <c r="A148" t="s">
        <v>133</v>
      </c>
      <c r="B148" t="s">
        <v>127</v>
      </c>
      <c r="C148" t="s">
        <v>136</v>
      </c>
      <c r="D148" s="19">
        <v>0.50585000000000002</v>
      </c>
      <c r="E148" s="19" t="s">
        <v>169</v>
      </c>
      <c r="F148" s="21">
        <v>2</v>
      </c>
      <c r="G148" s="19">
        <v>0.99415299999999995</v>
      </c>
      <c r="H148" s="19">
        <v>4.1232551222568379</v>
      </c>
      <c r="J148" s="19">
        <v>0.96813300000000002</v>
      </c>
    </row>
    <row r="149" spans="1:15" x14ac:dyDescent="0.25">
      <c r="A149" t="s">
        <v>133</v>
      </c>
      <c r="B149" t="s">
        <v>128</v>
      </c>
      <c r="C149" t="s">
        <v>136</v>
      </c>
      <c r="D149" s="19">
        <v>0.90565600000000002</v>
      </c>
      <c r="F149" s="21">
        <v>2</v>
      </c>
      <c r="G149" s="19">
        <v>1.58012</v>
      </c>
      <c r="H149" s="19">
        <v>5.8545246875941173</v>
      </c>
      <c r="J149" s="19">
        <v>1.64114</v>
      </c>
    </row>
    <row r="150" spans="1:15" x14ac:dyDescent="0.25">
      <c r="A150" t="s">
        <v>137</v>
      </c>
      <c r="B150" t="s">
        <v>32</v>
      </c>
      <c r="C150" t="s">
        <v>136</v>
      </c>
      <c r="D150" s="19">
        <v>1.0214300000000001</v>
      </c>
      <c r="F150" s="21">
        <v>3</v>
      </c>
      <c r="G150" s="19">
        <v>2.2713899999999998</v>
      </c>
      <c r="H150" s="19">
        <v>11.623223053223809</v>
      </c>
      <c r="K150" s="19">
        <v>2.43214</v>
      </c>
    </row>
    <row r="151" spans="1:15" x14ac:dyDescent="0.25">
      <c r="A151" t="s">
        <v>138</v>
      </c>
      <c r="B151" t="s">
        <v>32</v>
      </c>
      <c r="C151" t="s">
        <v>136</v>
      </c>
      <c r="D151" s="19">
        <v>1.10907</v>
      </c>
      <c r="F151" s="21">
        <v>3</v>
      </c>
      <c r="G151" s="19">
        <v>2.7997899999999998</v>
      </c>
      <c r="H151" s="19">
        <v>13.226558066134134</v>
      </c>
      <c r="K151" s="19">
        <v>2.8750800000000001</v>
      </c>
    </row>
    <row r="152" spans="1:15" x14ac:dyDescent="0.25">
      <c r="A152" t="s">
        <v>137</v>
      </c>
      <c r="B152" t="s">
        <v>35</v>
      </c>
      <c r="C152" t="s">
        <v>136</v>
      </c>
      <c r="D152" s="19">
        <v>1.2664500000000001</v>
      </c>
      <c r="F152" s="21">
        <v>3</v>
      </c>
      <c r="G152" s="19">
        <v>2.6716700000000002</v>
      </c>
      <c r="H152" s="19">
        <v>11.99119505415641</v>
      </c>
      <c r="K152" s="19">
        <v>2.8463500000000002</v>
      </c>
    </row>
    <row r="153" spans="1:15" x14ac:dyDescent="0.25">
      <c r="A153" t="s">
        <v>138</v>
      </c>
      <c r="B153" t="s">
        <v>36</v>
      </c>
      <c r="C153" t="s">
        <v>136</v>
      </c>
      <c r="D153" s="19">
        <v>1.03684</v>
      </c>
      <c r="F153" s="21">
        <v>3</v>
      </c>
      <c r="G153" s="19">
        <v>2.6985899999999998</v>
      </c>
      <c r="H153" s="19">
        <v>12.604176846378394</v>
      </c>
      <c r="K153" s="19">
        <v>2.6749000000000001</v>
      </c>
      <c r="O153" t="s">
        <v>44</v>
      </c>
    </row>
    <row r="154" spans="1:15" x14ac:dyDescent="0.25">
      <c r="A154" t="s">
        <v>137</v>
      </c>
      <c r="B154" t="s">
        <v>36</v>
      </c>
      <c r="C154" t="s">
        <v>136</v>
      </c>
      <c r="D154" s="19">
        <v>1.16835</v>
      </c>
      <c r="F154" s="21">
        <v>3</v>
      </c>
      <c r="G154" s="19">
        <v>2.4259200000000001</v>
      </c>
      <c r="H154" s="19">
        <v>10.847043170773702</v>
      </c>
      <c r="K154" s="19">
        <v>2.56629</v>
      </c>
      <c r="O154" t="s">
        <v>84</v>
      </c>
    </row>
    <row r="155" spans="1:15" x14ac:dyDescent="0.25">
      <c r="A155" t="s">
        <v>137</v>
      </c>
      <c r="B155" t="s">
        <v>37</v>
      </c>
      <c r="C155" t="s">
        <v>136</v>
      </c>
      <c r="D155" s="19">
        <v>1.0275799999999999</v>
      </c>
      <c r="F155" s="21">
        <v>3</v>
      </c>
      <c r="G155" s="19">
        <v>2.30206</v>
      </c>
      <c r="H155" s="19">
        <v>10.802454781216948</v>
      </c>
      <c r="K155" s="19">
        <v>2.4059300000000001</v>
      </c>
      <c r="O155" t="s">
        <v>118</v>
      </c>
    </row>
    <row r="156" spans="1:15" x14ac:dyDescent="0.25">
      <c r="A156" t="s">
        <v>138</v>
      </c>
      <c r="B156" t="s">
        <v>37</v>
      </c>
      <c r="C156" t="s">
        <v>136</v>
      </c>
      <c r="D156" s="19">
        <v>1.39073</v>
      </c>
      <c r="F156" s="21">
        <v>3</v>
      </c>
      <c r="G156" s="19">
        <v>2.7672699999999999</v>
      </c>
      <c r="H156" s="19">
        <v>11.025091847917631</v>
      </c>
      <c r="K156" s="19">
        <v>2.8071999999999999</v>
      </c>
      <c r="O156" t="s">
        <v>127</v>
      </c>
    </row>
    <row r="157" spans="1:15" x14ac:dyDescent="0.25">
      <c r="A157" t="s">
        <v>137</v>
      </c>
      <c r="B157" t="s">
        <v>43</v>
      </c>
      <c r="C157" t="s">
        <v>136</v>
      </c>
      <c r="D157" s="19">
        <v>1.05464</v>
      </c>
      <c r="F157" s="21">
        <v>3</v>
      </c>
      <c r="G157" s="19">
        <v>2.32809</v>
      </c>
      <c r="H157" s="19">
        <v>10.117381008944015</v>
      </c>
      <c r="K157" s="19">
        <v>2.3955500000000001</v>
      </c>
    </row>
    <row r="158" spans="1:15" x14ac:dyDescent="0.25">
      <c r="A158" t="s">
        <v>138</v>
      </c>
      <c r="B158" t="s">
        <v>43</v>
      </c>
      <c r="C158" t="s">
        <v>136</v>
      </c>
      <c r="D158" s="19">
        <v>1.1710400000000001</v>
      </c>
      <c r="F158" s="21">
        <v>3</v>
      </c>
      <c r="G158" s="19">
        <v>2.5962000000000001</v>
      </c>
      <c r="H158" s="19">
        <v>10.770985056314434</v>
      </c>
      <c r="K158" s="19">
        <v>2.5744600000000002</v>
      </c>
    </row>
    <row r="159" spans="1:15" x14ac:dyDescent="0.25">
      <c r="A159" t="s">
        <v>137</v>
      </c>
      <c r="B159" t="s">
        <v>44</v>
      </c>
      <c r="C159" t="s">
        <v>136</v>
      </c>
      <c r="D159" s="19">
        <v>1.3047599999999999</v>
      </c>
      <c r="E159" s="19" t="s">
        <v>169</v>
      </c>
      <c r="F159" s="21">
        <v>3</v>
      </c>
      <c r="G159" s="19">
        <v>2.4117999999999999</v>
      </c>
      <c r="H159" s="19">
        <v>10.653190542884166</v>
      </c>
      <c r="K159" s="19">
        <v>2.7589399999999999</v>
      </c>
    </row>
    <row r="160" spans="1:15" x14ac:dyDescent="0.25">
      <c r="A160" t="s">
        <v>138</v>
      </c>
      <c r="B160" t="s">
        <v>44</v>
      </c>
      <c r="C160" t="s">
        <v>136</v>
      </c>
      <c r="D160" s="19">
        <v>1.32494</v>
      </c>
      <c r="E160" s="19" t="s">
        <v>169</v>
      </c>
      <c r="F160" s="21">
        <v>3</v>
      </c>
      <c r="G160" s="19">
        <v>2.87094</v>
      </c>
      <c r="H160" s="19">
        <v>10.699891885760767</v>
      </c>
      <c r="K160" s="19">
        <v>2.6829800000000001</v>
      </c>
    </row>
    <row r="161" spans="1:11" x14ac:dyDescent="0.25">
      <c r="A161" t="s">
        <v>138</v>
      </c>
      <c r="B161" t="s">
        <v>45</v>
      </c>
      <c r="C161" t="s">
        <v>136</v>
      </c>
      <c r="D161" s="19">
        <v>1.0201499999999999</v>
      </c>
      <c r="F161" s="21">
        <v>3</v>
      </c>
      <c r="G161" s="19">
        <v>2.6132</v>
      </c>
      <c r="H161" s="19">
        <v>12.582098556762304</v>
      </c>
      <c r="K161" s="19">
        <v>2.68784</v>
      </c>
    </row>
    <row r="162" spans="1:11" x14ac:dyDescent="0.25">
      <c r="A162" t="s">
        <v>133</v>
      </c>
      <c r="B162" t="s">
        <v>49</v>
      </c>
      <c r="C162" t="s">
        <v>136</v>
      </c>
      <c r="D162" s="19">
        <v>1.1023099999999999</v>
      </c>
      <c r="F162" s="21">
        <v>3</v>
      </c>
      <c r="G162" s="19">
        <v>1.87436</v>
      </c>
      <c r="H162" s="19">
        <v>6.5552689548480334</v>
      </c>
      <c r="K162" s="19">
        <v>1.8977999999999999</v>
      </c>
    </row>
    <row r="163" spans="1:11" x14ac:dyDescent="0.25">
      <c r="A163" t="s">
        <v>133</v>
      </c>
      <c r="B163" t="s">
        <v>50</v>
      </c>
      <c r="C163" t="s">
        <v>136</v>
      </c>
      <c r="D163" s="19">
        <v>1.2598100000000001</v>
      </c>
      <c r="F163" s="21">
        <v>3</v>
      </c>
      <c r="G163" s="19">
        <v>1.5049600000000001</v>
      </c>
      <c r="H163" s="19">
        <v>2.9117489293104541</v>
      </c>
      <c r="K163" s="19">
        <v>1.3855500000000001</v>
      </c>
    </row>
    <row r="164" spans="1:11" x14ac:dyDescent="0.25">
      <c r="A164" t="s">
        <v>138</v>
      </c>
      <c r="B164" t="s">
        <v>51</v>
      </c>
      <c r="C164" t="s">
        <v>136</v>
      </c>
      <c r="D164" s="19">
        <v>1.05636</v>
      </c>
      <c r="F164" s="21">
        <v>3</v>
      </c>
      <c r="G164" s="19">
        <v>2.2517100000000001</v>
      </c>
      <c r="H164" s="19">
        <v>11.045623747803257</v>
      </c>
      <c r="K164" s="19">
        <v>2.51484</v>
      </c>
    </row>
    <row r="165" spans="1:11" x14ac:dyDescent="0.25">
      <c r="A165" t="s">
        <v>137</v>
      </c>
      <c r="B165" t="s">
        <v>53</v>
      </c>
      <c r="C165" t="s">
        <v>136</v>
      </c>
      <c r="D165" s="19">
        <v>1.4412199999999999</v>
      </c>
      <c r="F165" s="21">
        <v>3</v>
      </c>
      <c r="G165" s="19">
        <v>2.5686599999999999</v>
      </c>
      <c r="H165" s="19">
        <v>11.896623154953078</v>
      </c>
      <c r="K165" s="19">
        <v>2.8315600000000001</v>
      </c>
    </row>
    <row r="166" spans="1:11" x14ac:dyDescent="0.25">
      <c r="A166" t="s">
        <v>133</v>
      </c>
      <c r="B166" t="s">
        <v>53</v>
      </c>
      <c r="C166" t="s">
        <v>136</v>
      </c>
      <c r="D166" s="19">
        <v>1.4668600000000001</v>
      </c>
      <c r="F166" s="21">
        <v>3</v>
      </c>
      <c r="G166" s="19">
        <v>1.8710500000000001</v>
      </c>
      <c r="H166" s="19">
        <v>4.8847177338524528</v>
      </c>
      <c r="K166" s="19">
        <v>1.9856799999999999</v>
      </c>
    </row>
    <row r="167" spans="1:11" x14ac:dyDescent="0.25">
      <c r="A167" t="s">
        <v>133</v>
      </c>
      <c r="B167" t="s">
        <v>54</v>
      </c>
      <c r="C167" t="s">
        <v>136</v>
      </c>
      <c r="D167" s="19">
        <v>1.1694599999999999</v>
      </c>
      <c r="F167" s="21">
        <v>3</v>
      </c>
      <c r="G167" s="19">
        <v>1.77677</v>
      </c>
      <c r="H167" s="19">
        <v>5.8830890700363367</v>
      </c>
      <c r="K167" s="19">
        <v>1.82264</v>
      </c>
    </row>
    <row r="168" spans="1:11" x14ac:dyDescent="0.25">
      <c r="A168" t="s">
        <v>133</v>
      </c>
      <c r="B168" t="s">
        <v>56</v>
      </c>
      <c r="C168" t="s">
        <v>136</v>
      </c>
      <c r="D168" s="19">
        <v>1.0385500000000001</v>
      </c>
      <c r="F168" s="21">
        <v>3</v>
      </c>
      <c r="G168" s="19">
        <v>1.49169</v>
      </c>
      <c r="H168" s="19">
        <v>4.9154179655596932</v>
      </c>
      <c r="K168" s="19">
        <v>1.47272</v>
      </c>
    </row>
    <row r="169" spans="1:11" x14ac:dyDescent="0.25">
      <c r="A169" t="s">
        <v>138</v>
      </c>
      <c r="B169" t="s">
        <v>57</v>
      </c>
      <c r="C169" t="s">
        <v>136</v>
      </c>
      <c r="D169" s="19">
        <v>1.3991100000000001</v>
      </c>
      <c r="F169" s="21">
        <v>3</v>
      </c>
      <c r="G169" s="19">
        <v>2.9432800000000001</v>
      </c>
      <c r="H169" s="19">
        <v>11.943629338245334</v>
      </c>
      <c r="K169" s="19">
        <v>3.0272000000000001</v>
      </c>
    </row>
    <row r="170" spans="1:11" x14ac:dyDescent="0.25">
      <c r="A170" t="s">
        <v>137</v>
      </c>
      <c r="B170" t="s">
        <v>58</v>
      </c>
      <c r="C170" t="s">
        <v>136</v>
      </c>
      <c r="D170" s="19">
        <v>1.01685</v>
      </c>
      <c r="F170" s="21">
        <v>3</v>
      </c>
      <c r="G170" s="19">
        <v>2.1271599999999999</v>
      </c>
      <c r="H170" s="19">
        <v>10.994263372288287</v>
      </c>
      <c r="K170" s="19">
        <v>2.6556199999999999</v>
      </c>
    </row>
    <row r="171" spans="1:11" x14ac:dyDescent="0.25">
      <c r="A171" t="s">
        <v>137</v>
      </c>
      <c r="B171" t="s">
        <v>60</v>
      </c>
      <c r="C171" t="s">
        <v>136</v>
      </c>
      <c r="D171" s="19">
        <v>1.0772200000000001</v>
      </c>
      <c r="F171" s="21">
        <v>3</v>
      </c>
      <c r="G171" s="19">
        <v>2.1469399999999998</v>
      </c>
      <c r="H171" s="19">
        <v>9.9306903387750136</v>
      </c>
      <c r="K171" s="19">
        <v>2.2617799999999999</v>
      </c>
    </row>
    <row r="172" spans="1:11" x14ac:dyDescent="0.25">
      <c r="A172" t="s">
        <v>138</v>
      </c>
      <c r="B172" t="s">
        <v>61</v>
      </c>
      <c r="C172" t="s">
        <v>136</v>
      </c>
      <c r="D172" s="19">
        <v>1.06409</v>
      </c>
      <c r="F172" s="21">
        <v>3</v>
      </c>
      <c r="G172" s="19">
        <v>2.7699699999999998</v>
      </c>
      <c r="H172" s="19">
        <v>12.424425605933189</v>
      </c>
      <c r="K172" s="19">
        <v>2.8083100000000001</v>
      </c>
    </row>
    <row r="173" spans="1:11" x14ac:dyDescent="0.25">
      <c r="A173" t="s">
        <v>137</v>
      </c>
      <c r="B173" t="s">
        <v>62</v>
      </c>
      <c r="C173" t="s">
        <v>136</v>
      </c>
      <c r="D173" s="19">
        <v>1.0420700000000001</v>
      </c>
      <c r="F173" s="21">
        <v>3</v>
      </c>
      <c r="G173" s="19">
        <v>2.6050499999999999</v>
      </c>
      <c r="H173" s="19">
        <v>12.308479946191195</v>
      </c>
      <c r="K173" s="19">
        <v>2.5491799999999998</v>
      </c>
    </row>
    <row r="174" spans="1:11" x14ac:dyDescent="0.25">
      <c r="A174" t="s">
        <v>137</v>
      </c>
      <c r="B174" t="s">
        <v>64</v>
      </c>
      <c r="C174" t="s">
        <v>136</v>
      </c>
      <c r="D174" s="19">
        <v>1.48743</v>
      </c>
      <c r="F174" s="21">
        <v>3</v>
      </c>
      <c r="G174" s="19">
        <v>2.5100199999999999</v>
      </c>
      <c r="H174" s="19">
        <v>8.3700179287974841</v>
      </c>
      <c r="K174" s="19">
        <v>2.6170900000000001</v>
      </c>
    </row>
    <row r="175" spans="1:11" x14ac:dyDescent="0.25">
      <c r="A175" t="s">
        <v>138</v>
      </c>
      <c r="B175" t="s">
        <v>70</v>
      </c>
      <c r="C175" t="s">
        <v>136</v>
      </c>
      <c r="D175" s="19">
        <v>1.1495299999999999</v>
      </c>
      <c r="F175" s="21">
        <v>3</v>
      </c>
      <c r="G175" s="19">
        <v>2.7215199999999999</v>
      </c>
      <c r="H175" s="19">
        <v>11.731200590829381</v>
      </c>
      <c r="K175" s="19">
        <v>2.7606799999999998</v>
      </c>
    </row>
    <row r="176" spans="1:11" x14ac:dyDescent="0.25">
      <c r="A176" t="s">
        <v>137</v>
      </c>
      <c r="B176" t="s">
        <v>74</v>
      </c>
      <c r="C176" t="s">
        <v>134</v>
      </c>
      <c r="D176" s="19">
        <v>1.1331800000000001</v>
      </c>
      <c r="F176" s="21">
        <v>3</v>
      </c>
      <c r="G176" s="19">
        <v>2.7743699999999998</v>
      </c>
      <c r="H176" s="19">
        <v>13.840587210926367</v>
      </c>
      <c r="K176" s="19">
        <v>2.7889499999999998</v>
      </c>
    </row>
    <row r="177" spans="1:11" x14ac:dyDescent="0.25">
      <c r="A177" t="s">
        <v>137</v>
      </c>
      <c r="B177" t="s">
        <v>77</v>
      </c>
      <c r="C177" t="s">
        <v>134</v>
      </c>
      <c r="D177" s="19">
        <v>1.26075</v>
      </c>
      <c r="F177" s="21">
        <v>3</v>
      </c>
      <c r="G177" s="19">
        <v>3.3653</v>
      </c>
      <c r="H177" s="19">
        <v>15.103256761852434</v>
      </c>
      <c r="K177" s="19">
        <v>3.7318600000000002</v>
      </c>
    </row>
    <row r="178" spans="1:11" x14ac:dyDescent="0.25">
      <c r="A178" t="s">
        <v>133</v>
      </c>
      <c r="B178" t="s">
        <v>77</v>
      </c>
      <c r="C178" t="s">
        <v>134</v>
      </c>
      <c r="D178" s="19">
        <v>1.4879199999999999</v>
      </c>
      <c r="F178" s="21">
        <v>3</v>
      </c>
      <c r="G178" s="19">
        <v>1.8930400000000001</v>
      </c>
      <c r="H178" s="19">
        <v>3.2760897385740009</v>
      </c>
      <c r="K178" s="19">
        <v>1.91031</v>
      </c>
    </row>
    <row r="179" spans="1:11" x14ac:dyDescent="0.25">
      <c r="A179" t="s">
        <v>137</v>
      </c>
      <c r="B179" t="s">
        <v>84</v>
      </c>
      <c r="C179" t="s">
        <v>134</v>
      </c>
      <c r="D179" s="19">
        <v>1.1450100000000001</v>
      </c>
      <c r="E179" s="19" t="s">
        <v>169</v>
      </c>
      <c r="F179" s="21">
        <v>3</v>
      </c>
      <c r="G179" s="19">
        <v>2.62988</v>
      </c>
      <c r="H179" s="19">
        <v>12.30152346987555</v>
      </c>
      <c r="K179" s="19">
        <v>2.7101600000000001</v>
      </c>
    </row>
    <row r="180" spans="1:11" x14ac:dyDescent="0.25">
      <c r="A180" t="s">
        <v>133</v>
      </c>
      <c r="B180" t="s">
        <v>85</v>
      </c>
      <c r="C180" t="s">
        <v>135</v>
      </c>
      <c r="D180" s="19">
        <v>1.19618</v>
      </c>
      <c r="F180" s="21">
        <v>3</v>
      </c>
      <c r="G180" s="19">
        <v>2.6795399999999998</v>
      </c>
      <c r="H180" s="19">
        <v>5.1715994232977565</v>
      </c>
      <c r="K180" s="19">
        <v>2.6387299999999998</v>
      </c>
    </row>
    <row r="181" spans="1:11" x14ac:dyDescent="0.25">
      <c r="A181" t="s">
        <v>137</v>
      </c>
      <c r="B181" t="s">
        <v>86</v>
      </c>
      <c r="C181" t="s">
        <v>134</v>
      </c>
      <c r="D181" s="19">
        <v>1.18283</v>
      </c>
      <c r="F181" s="21">
        <v>3</v>
      </c>
      <c r="G181" s="19">
        <v>2.6246499999999999</v>
      </c>
      <c r="H181" s="19">
        <v>10.01642647310261</v>
      </c>
      <c r="K181" s="19">
        <v>2.7124100000000002</v>
      </c>
    </row>
    <row r="182" spans="1:11" x14ac:dyDescent="0.25">
      <c r="A182" t="s">
        <v>137</v>
      </c>
      <c r="B182" t="s">
        <v>87</v>
      </c>
      <c r="C182" t="s">
        <v>134</v>
      </c>
      <c r="D182" s="19">
        <v>1.1104000000000001</v>
      </c>
      <c r="F182" s="21">
        <v>3</v>
      </c>
      <c r="G182" s="19">
        <v>2.3167200000000001</v>
      </c>
      <c r="H182" s="19">
        <v>10.717650128391325</v>
      </c>
      <c r="K182" s="19">
        <v>2.3506300000000002</v>
      </c>
    </row>
    <row r="183" spans="1:11" x14ac:dyDescent="0.25">
      <c r="A183" t="s">
        <v>138</v>
      </c>
      <c r="B183" t="s">
        <v>87</v>
      </c>
      <c r="C183" t="s">
        <v>134</v>
      </c>
      <c r="D183" s="19">
        <v>1.2914300000000001</v>
      </c>
      <c r="F183" s="21">
        <v>3</v>
      </c>
      <c r="G183" s="19">
        <v>2.7291099999999999</v>
      </c>
      <c r="H183" s="19">
        <v>10.734716421400998</v>
      </c>
      <c r="K183" s="19">
        <v>2.6863800000000002</v>
      </c>
    </row>
    <row r="184" spans="1:11" x14ac:dyDescent="0.25">
      <c r="A184" t="s">
        <v>133</v>
      </c>
      <c r="B184" t="s">
        <v>88</v>
      </c>
      <c r="C184" t="s">
        <v>134</v>
      </c>
      <c r="D184" s="19">
        <v>1.0299199999999999</v>
      </c>
      <c r="F184" s="21">
        <v>3</v>
      </c>
      <c r="G184" s="19">
        <v>2.0114700000000001</v>
      </c>
      <c r="H184" s="19">
        <v>5.2062303587034346</v>
      </c>
      <c r="K184" s="19">
        <v>1.99403</v>
      </c>
    </row>
    <row r="185" spans="1:11" x14ac:dyDescent="0.25">
      <c r="A185" t="s">
        <v>137</v>
      </c>
      <c r="B185" t="s">
        <v>90</v>
      </c>
      <c r="C185" t="s">
        <v>134</v>
      </c>
      <c r="D185" s="19">
        <v>1.3241799999999999</v>
      </c>
      <c r="F185" s="21">
        <v>3</v>
      </c>
      <c r="G185" s="19">
        <v>2.2858900000000002</v>
      </c>
      <c r="H185" s="19">
        <v>11.158144790549489</v>
      </c>
      <c r="K185" s="19">
        <v>2.2824399999999998</v>
      </c>
    </row>
    <row r="186" spans="1:11" x14ac:dyDescent="0.25">
      <c r="A186" t="s">
        <v>137</v>
      </c>
      <c r="B186" t="s">
        <v>91</v>
      </c>
      <c r="C186" t="s">
        <v>134</v>
      </c>
      <c r="D186" s="19">
        <v>1.2692399999999999</v>
      </c>
      <c r="F186" s="21">
        <v>3</v>
      </c>
      <c r="G186" s="19">
        <v>2.56169</v>
      </c>
      <c r="H186" s="19">
        <v>13.761325700903459</v>
      </c>
      <c r="K186" s="19">
        <v>3.1408700000000001</v>
      </c>
    </row>
    <row r="187" spans="1:11" x14ac:dyDescent="0.25">
      <c r="A187" t="s">
        <v>138</v>
      </c>
      <c r="B187" t="s">
        <v>93</v>
      </c>
      <c r="C187" t="s">
        <v>134</v>
      </c>
      <c r="D187" s="19">
        <v>1.1771100000000001</v>
      </c>
      <c r="F187" s="21">
        <v>3</v>
      </c>
      <c r="G187" s="19">
        <v>2.8402099999999999</v>
      </c>
      <c r="H187" s="19">
        <v>12.749992105300672</v>
      </c>
      <c r="K187" s="19">
        <v>2.8732600000000001</v>
      </c>
    </row>
    <row r="188" spans="1:11" x14ac:dyDescent="0.25">
      <c r="A188" t="s">
        <v>137</v>
      </c>
      <c r="B188" t="s">
        <v>94</v>
      </c>
      <c r="C188" t="s">
        <v>134</v>
      </c>
      <c r="D188" s="19">
        <v>1.04816</v>
      </c>
      <c r="F188" s="21">
        <v>3</v>
      </c>
      <c r="G188" s="19">
        <v>2.5721799999999999</v>
      </c>
      <c r="H188" s="19">
        <v>11.893059400991987</v>
      </c>
      <c r="K188" s="19">
        <v>2.7832300000000001</v>
      </c>
    </row>
    <row r="189" spans="1:11" x14ac:dyDescent="0.25">
      <c r="A189" t="s">
        <v>138</v>
      </c>
      <c r="B189" t="s">
        <v>94</v>
      </c>
      <c r="C189" t="s">
        <v>134</v>
      </c>
      <c r="D189" s="19">
        <v>1.3456999999999999</v>
      </c>
      <c r="F189" s="21">
        <v>3</v>
      </c>
      <c r="G189" s="19">
        <v>2.8854899999999999</v>
      </c>
      <c r="H189" s="19">
        <v>12.181154600697536</v>
      </c>
      <c r="K189" s="19">
        <v>2.9266899999999998</v>
      </c>
    </row>
    <row r="190" spans="1:11" x14ac:dyDescent="0.25">
      <c r="A190" t="s">
        <v>137</v>
      </c>
      <c r="B190" t="s">
        <v>95</v>
      </c>
      <c r="C190" t="s">
        <v>134</v>
      </c>
      <c r="D190" s="19">
        <v>1.1459299999999999</v>
      </c>
      <c r="F190" s="21">
        <v>3</v>
      </c>
      <c r="G190" s="19">
        <v>2.6891600000000002</v>
      </c>
      <c r="H190" s="19">
        <v>13.240728112919024</v>
      </c>
      <c r="K190" s="19">
        <v>2.8863599999999998</v>
      </c>
    </row>
    <row r="191" spans="1:11" x14ac:dyDescent="0.25">
      <c r="A191" t="s">
        <v>137</v>
      </c>
      <c r="B191" t="s">
        <v>100</v>
      </c>
      <c r="C191" t="s">
        <v>134</v>
      </c>
      <c r="D191" s="19">
        <v>1.02996</v>
      </c>
      <c r="F191" s="21">
        <v>3</v>
      </c>
      <c r="G191" s="19">
        <v>2.2227800000000002</v>
      </c>
      <c r="H191" s="19">
        <v>10.332552171201353</v>
      </c>
      <c r="K191" s="19">
        <v>2.2845300000000002</v>
      </c>
    </row>
    <row r="192" spans="1:11" x14ac:dyDescent="0.25">
      <c r="A192" t="s">
        <v>138</v>
      </c>
      <c r="B192" t="s">
        <v>100</v>
      </c>
      <c r="C192" t="s">
        <v>134</v>
      </c>
      <c r="D192" s="19">
        <v>1.21051</v>
      </c>
      <c r="F192" s="21">
        <v>3</v>
      </c>
      <c r="G192" s="19">
        <v>2.6502500000000002</v>
      </c>
      <c r="H192" s="19">
        <v>12.005354854853662</v>
      </c>
      <c r="K192" s="19">
        <v>2.6428799999999999</v>
      </c>
    </row>
    <row r="193" spans="1:12" x14ac:dyDescent="0.25">
      <c r="A193" t="s">
        <v>138</v>
      </c>
      <c r="B193" t="s">
        <v>102</v>
      </c>
      <c r="C193" t="s">
        <v>134</v>
      </c>
      <c r="D193" s="19">
        <v>1.2413099999999999</v>
      </c>
      <c r="F193" s="21">
        <v>3</v>
      </c>
      <c r="G193" s="19">
        <v>2.9610400000000001</v>
      </c>
      <c r="H193" s="19">
        <v>12.227659801563188</v>
      </c>
      <c r="K193" s="19">
        <v>2.9246099999999999</v>
      </c>
    </row>
    <row r="194" spans="1:12" x14ac:dyDescent="0.25">
      <c r="A194" t="s">
        <v>138</v>
      </c>
      <c r="B194" t="s">
        <v>104</v>
      </c>
      <c r="C194" t="s">
        <v>134</v>
      </c>
      <c r="D194" s="19">
        <v>1.1538600000000001</v>
      </c>
      <c r="F194" s="21">
        <v>3</v>
      </c>
      <c r="G194" s="19">
        <v>3.9342700000000002</v>
      </c>
      <c r="H194" s="19">
        <v>18.248240207508324</v>
      </c>
      <c r="K194" s="19">
        <v>3.9078900000000001</v>
      </c>
    </row>
    <row r="195" spans="1:12" x14ac:dyDescent="0.25">
      <c r="A195" t="s">
        <v>138</v>
      </c>
      <c r="B195" t="s">
        <v>109</v>
      </c>
      <c r="C195" t="s">
        <v>134</v>
      </c>
      <c r="D195" s="19">
        <v>1.2581</v>
      </c>
      <c r="F195" s="21">
        <v>3</v>
      </c>
      <c r="G195" s="19">
        <v>2.9778099999999998</v>
      </c>
      <c r="H195" s="19">
        <v>12.62156079178089</v>
      </c>
      <c r="K195" s="19">
        <v>2.8611499999999999</v>
      </c>
    </row>
    <row r="196" spans="1:12" x14ac:dyDescent="0.25">
      <c r="A196" t="s">
        <v>133</v>
      </c>
      <c r="B196" t="s">
        <v>109</v>
      </c>
      <c r="C196" t="s">
        <v>134</v>
      </c>
      <c r="D196" s="19">
        <v>1.2730699999999999</v>
      </c>
      <c r="F196" s="21">
        <v>3</v>
      </c>
      <c r="G196" s="19">
        <v>1.8915200000000001</v>
      </c>
      <c r="H196" s="19">
        <v>5.0658978953857057</v>
      </c>
      <c r="K196" s="19">
        <v>1.9560599999999999</v>
      </c>
    </row>
    <row r="197" spans="1:12" x14ac:dyDescent="0.25">
      <c r="A197" t="s">
        <v>138</v>
      </c>
      <c r="B197" t="s">
        <v>111</v>
      </c>
      <c r="C197" t="s">
        <v>134</v>
      </c>
      <c r="D197" s="19">
        <v>1.26393</v>
      </c>
      <c r="F197" s="21">
        <v>3</v>
      </c>
      <c r="G197" s="19">
        <v>3.4337</v>
      </c>
      <c r="H197" s="19">
        <v>15.203666821706666</v>
      </c>
      <c r="K197" s="19">
        <v>3.33318</v>
      </c>
    </row>
    <row r="198" spans="1:12" x14ac:dyDescent="0.25">
      <c r="A198" t="s">
        <v>137</v>
      </c>
      <c r="B198" t="s">
        <v>114</v>
      </c>
      <c r="C198" t="s">
        <v>134</v>
      </c>
      <c r="D198" s="19">
        <v>1.11128</v>
      </c>
      <c r="F198" s="21">
        <v>3</v>
      </c>
      <c r="G198" s="19">
        <v>2.36511</v>
      </c>
      <c r="H198" s="19">
        <v>10.510297774134756</v>
      </c>
      <c r="K198" s="19">
        <v>2.3286500000000001</v>
      </c>
    </row>
    <row r="199" spans="1:12" x14ac:dyDescent="0.25">
      <c r="A199" t="s">
        <v>137</v>
      </c>
      <c r="B199" t="s">
        <v>115</v>
      </c>
      <c r="C199" t="s">
        <v>134</v>
      </c>
      <c r="D199" s="19">
        <v>1.0543100000000001</v>
      </c>
      <c r="F199" s="21">
        <v>3</v>
      </c>
      <c r="G199" s="19">
        <v>2.10555</v>
      </c>
      <c r="H199" s="19">
        <v>8.5788137473022559</v>
      </c>
      <c r="K199" s="19">
        <v>2.1981000000000002</v>
      </c>
    </row>
    <row r="200" spans="1:12" x14ac:dyDescent="0.25">
      <c r="A200" t="s">
        <v>133</v>
      </c>
      <c r="B200" t="s">
        <v>119</v>
      </c>
      <c r="C200" t="s">
        <v>134</v>
      </c>
      <c r="D200" s="19">
        <v>1.0117499999999999</v>
      </c>
      <c r="F200" s="21">
        <v>3</v>
      </c>
      <c r="G200" s="19">
        <v>1.4608699999999999</v>
      </c>
      <c r="H200" s="19">
        <v>4.0646633143621322</v>
      </c>
      <c r="K200" s="19">
        <v>1.51986</v>
      </c>
    </row>
    <row r="201" spans="1:12" x14ac:dyDescent="0.25">
      <c r="A201" t="s">
        <v>133</v>
      </c>
      <c r="B201" t="s">
        <v>125</v>
      </c>
      <c r="C201" t="s">
        <v>136</v>
      </c>
      <c r="D201" s="19">
        <v>1.1052999999999999</v>
      </c>
      <c r="F201" s="21">
        <v>3</v>
      </c>
      <c r="G201" s="19">
        <v>1.4613499999999999</v>
      </c>
      <c r="H201" s="19">
        <v>4.8677457700127187</v>
      </c>
      <c r="K201" s="19">
        <v>1.5437000000000001</v>
      </c>
    </row>
    <row r="202" spans="1:12" x14ac:dyDescent="0.25">
      <c r="A202" t="s">
        <v>138</v>
      </c>
      <c r="B202" t="s">
        <v>126</v>
      </c>
      <c r="C202" t="s">
        <v>136</v>
      </c>
      <c r="D202" s="19">
        <v>1.3865700000000001</v>
      </c>
      <c r="F202" s="21">
        <v>3</v>
      </c>
      <c r="G202" s="19">
        <v>3.1596099999999998</v>
      </c>
      <c r="H202" s="19">
        <v>13.440442103549794</v>
      </c>
      <c r="K202" s="19">
        <v>3.2994599999999998</v>
      </c>
    </row>
    <row r="203" spans="1:12" x14ac:dyDescent="0.25">
      <c r="A203" t="s">
        <v>137</v>
      </c>
      <c r="B203" t="s">
        <v>127</v>
      </c>
      <c r="C203" t="s">
        <v>136</v>
      </c>
      <c r="D203" s="19">
        <v>1.08917</v>
      </c>
      <c r="E203" s="19" t="s">
        <v>169</v>
      </c>
      <c r="F203" s="21">
        <v>3</v>
      </c>
      <c r="G203" s="19">
        <v>2.2806500000000001</v>
      </c>
      <c r="H203" s="19">
        <v>10.318903939279126</v>
      </c>
      <c r="K203" s="19">
        <v>2.3256700000000001</v>
      </c>
    </row>
    <row r="204" spans="1:12" x14ac:dyDescent="0.25">
      <c r="A204" t="s">
        <v>138</v>
      </c>
      <c r="B204" t="s">
        <v>127</v>
      </c>
      <c r="C204" t="s">
        <v>136</v>
      </c>
      <c r="D204" s="19">
        <v>1.30894</v>
      </c>
      <c r="E204" s="19" t="s">
        <v>169</v>
      </c>
      <c r="F204" s="21">
        <v>3</v>
      </c>
      <c r="G204" s="19">
        <v>2.6522800000000002</v>
      </c>
      <c r="H204" s="19">
        <v>9.9925233999271299</v>
      </c>
      <c r="K204" s="19">
        <v>2.6133600000000001</v>
      </c>
    </row>
    <row r="205" spans="1:12" x14ac:dyDescent="0.25">
      <c r="A205" t="s">
        <v>138</v>
      </c>
      <c r="B205" t="s">
        <v>128</v>
      </c>
      <c r="C205" t="s">
        <v>136</v>
      </c>
      <c r="D205" s="19">
        <v>1.41161</v>
      </c>
      <c r="F205" s="21">
        <v>3</v>
      </c>
      <c r="G205" s="19">
        <v>3.0478100000000001</v>
      </c>
      <c r="H205" s="19">
        <v>13.197483806398262</v>
      </c>
      <c r="K205" s="19">
        <v>3.06006</v>
      </c>
    </row>
    <row r="206" spans="1:12" x14ac:dyDescent="0.25">
      <c r="A206" t="s">
        <v>133</v>
      </c>
      <c r="B206" t="s">
        <v>131</v>
      </c>
      <c r="C206" t="s">
        <v>134</v>
      </c>
      <c r="D206" s="19">
        <v>1.0750500000000001</v>
      </c>
      <c r="E206" t="s">
        <v>168</v>
      </c>
      <c r="F206" s="21">
        <v>3</v>
      </c>
      <c r="G206" s="19">
        <v>1.6172500000000001</v>
      </c>
      <c r="H206" s="19">
        <v>5.098055719681037</v>
      </c>
      <c r="K206" s="19">
        <v>1.57673</v>
      </c>
    </row>
    <row r="207" spans="1:12" x14ac:dyDescent="0.25">
      <c r="A207" t="s">
        <v>138</v>
      </c>
      <c r="B207" t="s">
        <v>35</v>
      </c>
      <c r="C207" t="s">
        <v>136</v>
      </c>
      <c r="D207" s="19">
        <v>1.5785100000000001</v>
      </c>
      <c r="F207" s="21">
        <v>4</v>
      </c>
      <c r="G207" s="19">
        <v>3.1202200000000002</v>
      </c>
      <c r="H207" s="19">
        <v>11.765806804996334</v>
      </c>
      <c r="L207" s="19">
        <v>3.12974</v>
      </c>
    </row>
    <row r="208" spans="1:12" x14ac:dyDescent="0.25">
      <c r="A208" t="s">
        <v>137</v>
      </c>
      <c r="B208" t="s">
        <v>41</v>
      </c>
      <c r="C208" t="s">
        <v>136</v>
      </c>
      <c r="D208" s="19">
        <v>1.7136800000000001</v>
      </c>
      <c r="F208" s="21">
        <v>4</v>
      </c>
      <c r="G208" s="19">
        <v>2.4244699999999999</v>
      </c>
      <c r="H208" s="19">
        <v>12.281036326871195</v>
      </c>
      <c r="L208" s="19">
        <v>3.1905399999999999</v>
      </c>
    </row>
    <row r="209" spans="1:12" x14ac:dyDescent="0.25">
      <c r="A209" t="s">
        <v>138</v>
      </c>
      <c r="B209" t="s">
        <v>48</v>
      </c>
      <c r="C209" t="s">
        <v>136</v>
      </c>
      <c r="D209" s="19">
        <v>1.6081300000000001</v>
      </c>
      <c r="F209" s="21">
        <v>4</v>
      </c>
      <c r="G209" s="19">
        <v>3.2273100000000001</v>
      </c>
      <c r="H209" s="19">
        <v>11.940185790548945</v>
      </c>
      <c r="L209" s="19">
        <v>3.31386</v>
      </c>
    </row>
    <row r="210" spans="1:12" x14ac:dyDescent="0.25">
      <c r="A210" t="s">
        <v>137</v>
      </c>
      <c r="B210" t="s">
        <v>49</v>
      </c>
      <c r="C210" t="s">
        <v>136</v>
      </c>
      <c r="D210" s="19">
        <v>1.609</v>
      </c>
      <c r="F210" s="21">
        <v>4</v>
      </c>
      <c r="G210" s="19">
        <v>2.9117199999999999</v>
      </c>
      <c r="H210" s="19">
        <v>11.179527409669875</v>
      </c>
      <c r="L210" s="19">
        <v>2.9803199999999999</v>
      </c>
    </row>
    <row r="211" spans="1:12" x14ac:dyDescent="0.25">
      <c r="A211" t="s">
        <v>138</v>
      </c>
      <c r="B211" t="s">
        <v>49</v>
      </c>
      <c r="C211" t="s">
        <v>136</v>
      </c>
      <c r="D211" s="19">
        <v>1.9819599999999999</v>
      </c>
      <c r="F211" s="21">
        <v>4</v>
      </c>
      <c r="G211" s="19">
        <v>3.5957499999999998</v>
      </c>
      <c r="H211" s="19">
        <v>12.585468902067259</v>
      </c>
      <c r="L211" s="19">
        <v>3.5903</v>
      </c>
    </row>
    <row r="212" spans="1:12" x14ac:dyDescent="0.25">
      <c r="A212" t="s">
        <v>137</v>
      </c>
      <c r="B212" t="s">
        <v>50</v>
      </c>
      <c r="C212" t="s">
        <v>136</v>
      </c>
      <c r="D212" s="19">
        <v>1.9991099999999999</v>
      </c>
      <c r="E212"/>
      <c r="F212" s="21">
        <v>4</v>
      </c>
      <c r="G212" s="19">
        <v>3.0281400000000001</v>
      </c>
      <c r="H212" s="19">
        <v>8.4708271136069531</v>
      </c>
      <c r="L212" s="19">
        <v>2.97058</v>
      </c>
    </row>
    <row r="213" spans="1:12" x14ac:dyDescent="0.25">
      <c r="A213" t="s">
        <v>138</v>
      </c>
      <c r="B213" t="s">
        <v>53</v>
      </c>
      <c r="C213" t="s">
        <v>136</v>
      </c>
      <c r="D213" s="19">
        <v>1.82799</v>
      </c>
      <c r="F213" s="21">
        <v>4</v>
      </c>
      <c r="G213" s="19">
        <v>3.3398400000000001</v>
      </c>
      <c r="H213" s="19">
        <v>12.132807801477986</v>
      </c>
      <c r="L213" s="19">
        <v>3.3933800000000001</v>
      </c>
    </row>
    <row r="214" spans="1:12" x14ac:dyDescent="0.25">
      <c r="A214" t="s">
        <v>137</v>
      </c>
      <c r="B214" t="s">
        <v>54</v>
      </c>
      <c r="C214" t="s">
        <v>136</v>
      </c>
      <c r="D214" s="19">
        <v>1.9390099999999999</v>
      </c>
      <c r="F214" s="21">
        <v>4</v>
      </c>
      <c r="G214" s="19">
        <v>2.8817400000000002</v>
      </c>
      <c r="H214" s="19">
        <v>9.9977940279071387</v>
      </c>
      <c r="L214" s="19">
        <v>3.1310199999999999</v>
      </c>
    </row>
    <row r="215" spans="1:12" x14ac:dyDescent="0.25">
      <c r="A215" t="s">
        <v>137</v>
      </c>
      <c r="B215" t="s">
        <v>56</v>
      </c>
      <c r="C215" t="s">
        <v>136</v>
      </c>
      <c r="D215" s="19">
        <v>1.98264</v>
      </c>
      <c r="F215" s="21">
        <v>4</v>
      </c>
      <c r="G215" s="19">
        <v>3.0171999999999999</v>
      </c>
      <c r="H215" s="19">
        <v>11.062101610822486</v>
      </c>
      <c r="L215" s="19">
        <v>3.3765499999999999</v>
      </c>
    </row>
    <row r="216" spans="1:12" x14ac:dyDescent="0.25">
      <c r="A216" t="s">
        <v>138</v>
      </c>
      <c r="B216" t="s">
        <v>64</v>
      </c>
      <c r="C216" t="s">
        <v>136</v>
      </c>
      <c r="D216" s="19">
        <v>1.5960399999999999</v>
      </c>
      <c r="F216" s="21">
        <v>4</v>
      </c>
      <c r="G216" s="19">
        <v>2.8567900000000002</v>
      </c>
      <c r="H216" s="19">
        <v>9.9301997932949888</v>
      </c>
      <c r="L216" s="19">
        <v>2.8878699999999999</v>
      </c>
    </row>
    <row r="217" spans="1:12" x14ac:dyDescent="0.25">
      <c r="A217" t="s">
        <v>138</v>
      </c>
      <c r="B217" t="s">
        <v>75</v>
      </c>
      <c r="C217" t="s">
        <v>134</v>
      </c>
      <c r="D217" s="19">
        <v>1.56996</v>
      </c>
      <c r="F217" s="21">
        <v>4</v>
      </c>
      <c r="G217" s="19">
        <v>2.3001999999999998</v>
      </c>
      <c r="H217" s="19">
        <v>9.5364079632597321</v>
      </c>
      <c r="L217" s="19">
        <v>2.8807399999999999</v>
      </c>
    </row>
    <row r="218" spans="1:12" x14ac:dyDescent="0.25">
      <c r="A218" t="s">
        <v>138</v>
      </c>
      <c r="B218" t="s">
        <v>86</v>
      </c>
      <c r="C218" t="s">
        <v>134</v>
      </c>
      <c r="D218" s="19">
        <v>1.8858699999999999</v>
      </c>
      <c r="F218" s="21">
        <v>4</v>
      </c>
      <c r="G218" s="19">
        <v>3.1189499999999999</v>
      </c>
      <c r="H218" s="19">
        <v>9.4408006256984542</v>
      </c>
      <c r="L218" s="19">
        <v>3.1273399999999998</v>
      </c>
    </row>
    <row r="219" spans="1:12" x14ac:dyDescent="0.25">
      <c r="A219" t="s">
        <v>138</v>
      </c>
      <c r="B219" t="s">
        <v>88</v>
      </c>
      <c r="C219" t="s">
        <v>134</v>
      </c>
      <c r="D219" s="19">
        <v>1.52257</v>
      </c>
      <c r="F219" s="21">
        <v>4</v>
      </c>
      <c r="G219" s="19">
        <v>3.3431600000000001</v>
      </c>
      <c r="H219" s="19">
        <v>12.001351219385755</v>
      </c>
      <c r="L219" s="19">
        <v>3.2117</v>
      </c>
    </row>
    <row r="220" spans="1:12" x14ac:dyDescent="0.25">
      <c r="A220" t="s">
        <v>133</v>
      </c>
      <c r="B220" t="s">
        <v>99</v>
      </c>
      <c r="C220" t="s">
        <v>134</v>
      </c>
      <c r="D220" s="19">
        <v>1.7247300000000001</v>
      </c>
      <c r="E220" t="s">
        <v>168</v>
      </c>
      <c r="F220" s="21">
        <v>4</v>
      </c>
      <c r="G220" s="19">
        <v>2.28599</v>
      </c>
      <c r="H220" s="19">
        <v>4.925502621155351</v>
      </c>
      <c r="L220" s="19">
        <v>2.36226</v>
      </c>
    </row>
    <row r="221" spans="1:12" x14ac:dyDescent="0.25">
      <c r="A221" t="s">
        <v>138</v>
      </c>
      <c r="B221" t="s">
        <v>103</v>
      </c>
      <c r="C221" t="s">
        <v>134</v>
      </c>
      <c r="D221" s="19">
        <v>1.5703</v>
      </c>
      <c r="F221" s="21">
        <v>4</v>
      </c>
      <c r="G221" s="19">
        <v>2.9020000000000001</v>
      </c>
      <c r="H221" s="19">
        <v>10.927209430317388</v>
      </c>
      <c r="L221" s="19">
        <v>2.8922400000000001</v>
      </c>
    </row>
    <row r="222" spans="1:12" x14ac:dyDescent="0.25">
      <c r="A222" t="s">
        <v>137</v>
      </c>
      <c r="B222" t="s">
        <v>103</v>
      </c>
      <c r="C222" t="s">
        <v>134</v>
      </c>
      <c r="D222" s="19">
        <v>1.6784399999999999</v>
      </c>
      <c r="F222" s="21">
        <v>4</v>
      </c>
      <c r="G222" s="19">
        <v>2.7885499999999999</v>
      </c>
      <c r="H222" s="19">
        <v>9.8443274880685756</v>
      </c>
      <c r="L222" s="19">
        <v>2.9628399999999999</v>
      </c>
    </row>
    <row r="223" spans="1:12" x14ac:dyDescent="0.25">
      <c r="A223" t="s">
        <v>137</v>
      </c>
      <c r="B223" t="s">
        <v>113</v>
      </c>
      <c r="C223" t="s">
        <v>134</v>
      </c>
      <c r="D223" s="19">
        <v>1.5471900000000001</v>
      </c>
      <c r="F223" s="21">
        <v>4</v>
      </c>
      <c r="G223" s="19">
        <v>2.7001900000000001</v>
      </c>
      <c r="H223" s="19">
        <v>10.218863561284481</v>
      </c>
      <c r="L223" s="19">
        <v>2.8026900000000001</v>
      </c>
    </row>
    <row r="224" spans="1:12" x14ac:dyDescent="0.25">
      <c r="A224" t="s">
        <v>138</v>
      </c>
      <c r="B224" t="s">
        <v>113</v>
      </c>
      <c r="C224" t="s">
        <v>134</v>
      </c>
      <c r="D224" s="19">
        <v>1.6036600000000001</v>
      </c>
      <c r="F224" s="21">
        <v>4</v>
      </c>
      <c r="G224" s="19">
        <v>3.3702700000000001</v>
      </c>
      <c r="H224" s="19">
        <v>13.198495628745892</v>
      </c>
      <c r="L224" s="19">
        <v>3.45452</v>
      </c>
    </row>
    <row r="225" spans="1:13" x14ac:dyDescent="0.25">
      <c r="A225" t="s">
        <v>138</v>
      </c>
      <c r="B225" t="s">
        <v>114</v>
      </c>
      <c r="C225" t="s">
        <v>134</v>
      </c>
      <c r="D225" s="19">
        <v>1.9193100000000001</v>
      </c>
      <c r="F225" s="21">
        <v>4</v>
      </c>
      <c r="G225" s="19">
        <v>3.17259</v>
      </c>
      <c r="H225" s="19">
        <v>10.419136283596746</v>
      </c>
      <c r="L225" s="19">
        <v>3.19251</v>
      </c>
    </row>
    <row r="226" spans="1:13" x14ac:dyDescent="0.25">
      <c r="A226" t="s">
        <v>138</v>
      </c>
      <c r="B226" t="s">
        <v>115</v>
      </c>
      <c r="C226" t="s">
        <v>134</v>
      </c>
      <c r="D226" s="19">
        <v>1.94235</v>
      </c>
      <c r="F226" s="21">
        <v>4</v>
      </c>
      <c r="G226" s="19">
        <v>3.0926200000000001</v>
      </c>
      <c r="H226" s="19">
        <v>9.4586834147736081</v>
      </c>
      <c r="L226" s="19">
        <v>3.2089400000000001</v>
      </c>
    </row>
    <row r="227" spans="1:13" x14ac:dyDescent="0.25">
      <c r="A227" t="s">
        <v>137</v>
      </c>
      <c r="B227" t="s">
        <v>117</v>
      </c>
      <c r="C227" t="s">
        <v>134</v>
      </c>
      <c r="D227" s="19">
        <v>1.5148999999999999</v>
      </c>
      <c r="F227" s="21">
        <v>4</v>
      </c>
      <c r="G227" s="19">
        <v>3.8111999999999999</v>
      </c>
      <c r="H227" s="19">
        <v>15.032768536324085</v>
      </c>
      <c r="L227" s="19">
        <v>5.1005000000000003</v>
      </c>
    </row>
    <row r="228" spans="1:13" x14ac:dyDescent="0.25">
      <c r="A228" t="s">
        <v>138</v>
      </c>
      <c r="B228" t="s">
        <v>118</v>
      </c>
      <c r="C228" t="s">
        <v>134</v>
      </c>
      <c r="D228" s="19">
        <v>1.56233</v>
      </c>
      <c r="E228" s="19" t="s">
        <v>169</v>
      </c>
      <c r="F228" s="21">
        <v>4</v>
      </c>
      <c r="G228" s="19">
        <v>2.9809000000000001</v>
      </c>
      <c r="H228" s="19">
        <v>10.439659105315</v>
      </c>
      <c r="L228" s="19">
        <v>2.9445600000000001</v>
      </c>
    </row>
    <row r="229" spans="1:13" x14ac:dyDescent="0.25">
      <c r="A229" t="s">
        <v>137</v>
      </c>
      <c r="B229" t="s">
        <v>119</v>
      </c>
      <c r="C229" t="s">
        <v>134</v>
      </c>
      <c r="D229" s="19">
        <v>1.56751</v>
      </c>
      <c r="F229" s="21">
        <v>4</v>
      </c>
      <c r="G229" s="19">
        <v>3.0538699999999999</v>
      </c>
      <c r="H229" s="19">
        <v>12.862009904887861</v>
      </c>
      <c r="L229" s="19">
        <v>4.0482199999999997</v>
      </c>
    </row>
    <row r="230" spans="1:13" x14ac:dyDescent="0.25">
      <c r="A230" t="s">
        <v>138</v>
      </c>
      <c r="B230" t="s">
        <v>125</v>
      </c>
      <c r="C230" t="s">
        <v>136</v>
      </c>
      <c r="D230" s="19">
        <v>1.9195199999999999</v>
      </c>
      <c r="F230" s="21">
        <v>4</v>
      </c>
      <c r="G230" s="19">
        <v>3.08792</v>
      </c>
      <c r="H230" s="19">
        <v>10.180894855642201</v>
      </c>
      <c r="L230" s="19">
        <v>3.1744599999999998</v>
      </c>
    </row>
    <row r="231" spans="1:13" x14ac:dyDescent="0.25">
      <c r="A231" t="s">
        <v>137</v>
      </c>
      <c r="B231" t="s">
        <v>128</v>
      </c>
      <c r="C231" t="s">
        <v>136</v>
      </c>
      <c r="D231" s="19">
        <v>1.8885700000000001</v>
      </c>
      <c r="F231" s="21">
        <v>4</v>
      </c>
      <c r="G231" s="19">
        <v>2.87351</v>
      </c>
      <c r="H231" s="19">
        <v>13.002508986253936</v>
      </c>
      <c r="L231" s="19">
        <v>3.3435000000000001</v>
      </c>
    </row>
    <row r="232" spans="1:13" x14ac:dyDescent="0.25">
      <c r="A232" t="s">
        <v>137</v>
      </c>
      <c r="B232" t="s">
        <v>130</v>
      </c>
      <c r="C232" t="s">
        <v>136</v>
      </c>
      <c r="D232" s="19">
        <v>1.54895</v>
      </c>
      <c r="F232" s="21">
        <v>4</v>
      </c>
      <c r="G232" s="19">
        <v>2.3849499999999999</v>
      </c>
      <c r="H232" s="19">
        <v>10.43834957784051</v>
      </c>
      <c r="L232" s="19">
        <v>2.6008599999999999</v>
      </c>
    </row>
    <row r="233" spans="1:13" x14ac:dyDescent="0.25">
      <c r="A233" t="s">
        <v>138</v>
      </c>
      <c r="B233" t="s">
        <v>130</v>
      </c>
      <c r="C233" t="s">
        <v>136</v>
      </c>
      <c r="D233" s="19">
        <v>1.77535</v>
      </c>
      <c r="F233" s="21">
        <v>4</v>
      </c>
      <c r="G233" s="19">
        <v>2.1699899999999999</v>
      </c>
      <c r="H233" s="19">
        <v>12.66496673880366</v>
      </c>
      <c r="L233" s="19">
        <v>3.3602699999999999</v>
      </c>
    </row>
    <row r="234" spans="1:13" x14ac:dyDescent="0.25">
      <c r="A234" t="s">
        <v>138</v>
      </c>
      <c r="B234" t="s">
        <v>50</v>
      </c>
      <c r="C234" t="s">
        <v>136</v>
      </c>
      <c r="D234" s="19">
        <v>2.6442199999999998</v>
      </c>
      <c r="E234"/>
      <c r="F234" s="21">
        <v>5</v>
      </c>
      <c r="G234" s="19">
        <v>3.8269099999999998</v>
      </c>
      <c r="H234" s="19">
        <v>9.1443170701609411</v>
      </c>
      <c r="M234" s="19">
        <v>3.8361999999999998</v>
      </c>
    </row>
    <row r="235" spans="1:13" x14ac:dyDescent="0.25">
      <c r="A235" t="s">
        <v>138</v>
      </c>
      <c r="B235" t="s">
        <v>54</v>
      </c>
      <c r="C235" t="s">
        <v>136</v>
      </c>
      <c r="D235" s="19">
        <v>2.1784400000000002</v>
      </c>
      <c r="F235" s="21">
        <v>5</v>
      </c>
      <c r="G235" s="19">
        <v>3.4561099999999998</v>
      </c>
      <c r="H235" s="19">
        <v>10.882537626344375</v>
      </c>
      <c r="M235" s="19">
        <v>3.5116900000000002</v>
      </c>
    </row>
    <row r="236" spans="1:13" x14ac:dyDescent="0.25">
      <c r="A236" t="s">
        <v>138</v>
      </c>
      <c r="B236" t="s">
        <v>56</v>
      </c>
      <c r="C236" t="s">
        <v>136</v>
      </c>
      <c r="D236" s="19">
        <v>2.1270199999999999</v>
      </c>
      <c r="F236" s="21">
        <v>5</v>
      </c>
      <c r="G236" s="19">
        <v>3.3455499999999998</v>
      </c>
      <c r="H236" s="19">
        <v>9.9197054894405525</v>
      </c>
      <c r="M236" s="19">
        <v>3.3332199999999998</v>
      </c>
    </row>
    <row r="237" spans="1:13" x14ac:dyDescent="0.25">
      <c r="A237" t="s">
        <v>138</v>
      </c>
      <c r="B237" t="s">
        <v>77</v>
      </c>
      <c r="C237" t="s">
        <v>134</v>
      </c>
      <c r="D237" s="19">
        <v>2.39547</v>
      </c>
      <c r="F237" s="21">
        <v>5</v>
      </c>
      <c r="G237" s="19">
        <v>3.6141000000000001</v>
      </c>
      <c r="H237" s="19">
        <v>10.789821851760802</v>
      </c>
      <c r="M237" s="19">
        <v>3.87066</v>
      </c>
    </row>
    <row r="238" spans="1:13" x14ac:dyDescent="0.25">
      <c r="A238" t="s">
        <v>138</v>
      </c>
      <c r="B238" t="s">
        <v>85</v>
      </c>
      <c r="C238" t="s">
        <v>135</v>
      </c>
      <c r="D238" s="19">
        <v>2.4226200000000002</v>
      </c>
      <c r="F238" s="21">
        <v>5</v>
      </c>
      <c r="G238" s="19">
        <v>4.21495</v>
      </c>
      <c r="H238" s="19">
        <v>9.7920185780777302</v>
      </c>
      <c r="M238" s="19">
        <v>4.0751200000000001</v>
      </c>
    </row>
    <row r="239" spans="1:13" x14ac:dyDescent="0.25">
      <c r="A239" t="s">
        <v>138</v>
      </c>
      <c r="B239" t="s">
        <v>90</v>
      </c>
      <c r="C239" t="s">
        <v>134</v>
      </c>
      <c r="D239" s="19">
        <v>2.0095200000000002</v>
      </c>
      <c r="F239" s="21">
        <v>5</v>
      </c>
      <c r="G239" s="19">
        <v>3.2791199999999998</v>
      </c>
      <c r="H239" s="19">
        <v>11.082745101948886</v>
      </c>
      <c r="M239" s="19">
        <v>3.3858100000000002</v>
      </c>
    </row>
    <row r="240" spans="1:13" x14ac:dyDescent="0.25">
      <c r="A240" t="s">
        <v>138</v>
      </c>
      <c r="B240" t="s">
        <v>99</v>
      </c>
      <c r="C240" t="s">
        <v>134</v>
      </c>
      <c r="D240" s="19">
        <v>2.2938499999999999</v>
      </c>
      <c r="E240" t="s">
        <v>168</v>
      </c>
      <c r="F240" s="21">
        <v>5</v>
      </c>
      <c r="G240" s="19">
        <v>3.88117</v>
      </c>
      <c r="H240" s="19">
        <v>12.097343631487112</v>
      </c>
      <c r="M240" s="19">
        <v>4.1358100000000002</v>
      </c>
    </row>
    <row r="241" spans="1:17" x14ac:dyDescent="0.25">
      <c r="A241" t="s">
        <v>137</v>
      </c>
      <c r="B241" t="s">
        <v>99</v>
      </c>
      <c r="C241" t="s">
        <v>134</v>
      </c>
      <c r="D241" s="19">
        <v>2.3447800000000001</v>
      </c>
      <c r="E241" t="s">
        <v>168</v>
      </c>
      <c r="F241" s="21">
        <v>5</v>
      </c>
      <c r="G241" s="19">
        <v>3.8058900000000002</v>
      </c>
      <c r="H241" s="19">
        <v>11.961674754587962</v>
      </c>
      <c r="M241" s="19">
        <v>4.4337499999999999</v>
      </c>
      <c r="Q241" s="20"/>
    </row>
    <row r="242" spans="1:17" x14ac:dyDescent="0.25">
      <c r="A242" t="s">
        <v>137</v>
      </c>
      <c r="B242" t="s">
        <v>102</v>
      </c>
      <c r="C242" t="s">
        <v>134</v>
      </c>
      <c r="D242" s="19">
        <v>2.2491500000000002</v>
      </c>
      <c r="F242" s="21">
        <v>5</v>
      </c>
      <c r="G242" s="19">
        <v>3.27521</v>
      </c>
      <c r="H242" s="19">
        <v>11.725417056871663</v>
      </c>
      <c r="M242" s="19">
        <v>4.0779100000000001</v>
      </c>
      <c r="Q242" s="20"/>
    </row>
    <row r="243" spans="1:17" x14ac:dyDescent="0.25">
      <c r="A243" t="s">
        <v>137</v>
      </c>
      <c r="B243" t="s">
        <v>108</v>
      </c>
      <c r="C243" t="s">
        <v>134</v>
      </c>
      <c r="D243" s="19">
        <v>2.1899000000000002</v>
      </c>
      <c r="E243" t="s">
        <v>168</v>
      </c>
      <c r="F243" s="21">
        <v>5</v>
      </c>
      <c r="G243" s="19">
        <v>3.4802200000000001</v>
      </c>
      <c r="H243" s="19">
        <v>12.871746244149422</v>
      </c>
      <c r="M243" s="19">
        <v>4.7990899999999996</v>
      </c>
      <c r="Q243" s="20"/>
    </row>
    <row r="244" spans="1:17" x14ac:dyDescent="0.25">
      <c r="A244" t="s">
        <v>138</v>
      </c>
      <c r="B244" t="s">
        <v>108</v>
      </c>
      <c r="C244" t="s">
        <v>134</v>
      </c>
      <c r="D244" s="19">
        <v>2.4192800000000001</v>
      </c>
      <c r="E244" t="s">
        <v>168</v>
      </c>
      <c r="F244" s="21">
        <v>5</v>
      </c>
      <c r="G244" s="19">
        <v>3.97872</v>
      </c>
      <c r="H244" s="19">
        <v>11.591242646555944</v>
      </c>
      <c r="M244" s="19">
        <v>4.2067800000000002</v>
      </c>
      <c r="Q244" s="20"/>
    </row>
    <row r="245" spans="1:17" x14ac:dyDescent="0.25">
      <c r="A245" t="s">
        <v>137</v>
      </c>
      <c r="B245" t="s">
        <v>109</v>
      </c>
      <c r="C245" t="s">
        <v>134</v>
      </c>
      <c r="D245" s="19">
        <v>2.0997499999999998</v>
      </c>
      <c r="F245" s="21">
        <v>5</v>
      </c>
      <c r="G245" s="19">
        <v>3.4271400000000001</v>
      </c>
      <c r="H245" s="19">
        <v>11.259749229425406</v>
      </c>
      <c r="M245" s="19">
        <v>3.9177499999999998</v>
      </c>
      <c r="Q245" s="20"/>
    </row>
    <row r="246" spans="1:17" x14ac:dyDescent="0.25">
      <c r="A246" t="s">
        <v>133</v>
      </c>
      <c r="B246" t="s">
        <v>116</v>
      </c>
      <c r="C246" t="s">
        <v>134</v>
      </c>
      <c r="D246" s="19">
        <v>2.4241100000000002</v>
      </c>
      <c r="E246" t="s">
        <v>168</v>
      </c>
      <c r="F246" s="21">
        <v>5</v>
      </c>
      <c r="G246" s="19">
        <v>2.76349</v>
      </c>
      <c r="H246" s="19">
        <v>3.1267246818303942</v>
      </c>
      <c r="M246" s="19">
        <v>2.8413300000000001</v>
      </c>
      <c r="Q246" s="20"/>
    </row>
    <row r="247" spans="1:17" x14ac:dyDescent="0.25">
      <c r="A247" t="s">
        <v>137</v>
      </c>
      <c r="B247" t="s">
        <v>116</v>
      </c>
      <c r="C247" t="s">
        <v>134</v>
      </c>
      <c r="D247" s="19">
        <v>2.5887799999999999</v>
      </c>
      <c r="E247" t="s">
        <v>168</v>
      </c>
      <c r="F247" s="21">
        <v>5</v>
      </c>
      <c r="G247" s="19">
        <v>3.8729800000000001</v>
      </c>
      <c r="H247" s="19">
        <v>8.902694587630819</v>
      </c>
      <c r="M247" s="19">
        <v>4.3986400000000003</v>
      </c>
      <c r="Q247" s="20"/>
    </row>
    <row r="248" spans="1:17" x14ac:dyDescent="0.25">
      <c r="A248" t="s">
        <v>138</v>
      </c>
      <c r="B248" t="s">
        <v>116</v>
      </c>
      <c r="C248" t="s">
        <v>134</v>
      </c>
      <c r="D248" s="19">
        <v>2.88062</v>
      </c>
      <c r="E248" t="s">
        <v>168</v>
      </c>
      <c r="F248" s="21">
        <v>5</v>
      </c>
      <c r="G248" s="19">
        <v>4.4160399999999997</v>
      </c>
      <c r="H248" s="19">
        <v>8.1371201393144421</v>
      </c>
      <c r="M248" s="19">
        <v>4.5019900000000002</v>
      </c>
      <c r="Q248" s="20"/>
    </row>
    <row r="249" spans="1:17" x14ac:dyDescent="0.25">
      <c r="A249" t="s">
        <v>138</v>
      </c>
      <c r="B249" t="s">
        <v>117</v>
      </c>
      <c r="C249" t="s">
        <v>134</v>
      </c>
      <c r="D249" s="19">
        <v>2.0883400000000001</v>
      </c>
      <c r="F249" s="21">
        <v>5</v>
      </c>
      <c r="G249" s="19">
        <v>4.1729799999999999</v>
      </c>
      <c r="H249" s="19">
        <v>10.032374585433924</v>
      </c>
      <c r="M249" s="19">
        <v>4.4387600000000003</v>
      </c>
      <c r="Q249" s="20"/>
    </row>
    <row r="250" spans="1:17" x14ac:dyDescent="0.25">
      <c r="A250" t="s">
        <v>138</v>
      </c>
      <c r="B250" t="s">
        <v>119</v>
      </c>
      <c r="C250" t="s">
        <v>134</v>
      </c>
      <c r="D250" s="19">
        <v>2.2930700000000002</v>
      </c>
      <c r="F250" s="21">
        <v>5</v>
      </c>
      <c r="G250" s="19">
        <v>3.6195599999999999</v>
      </c>
      <c r="H250" s="19">
        <v>10.790605153544417</v>
      </c>
      <c r="M250" s="19">
        <v>3.85222</v>
      </c>
    </row>
    <row r="251" spans="1:17" x14ac:dyDescent="0.25">
      <c r="A251" t="s">
        <v>137</v>
      </c>
      <c r="B251" t="s">
        <v>125</v>
      </c>
      <c r="C251" t="s">
        <v>136</v>
      </c>
      <c r="D251" s="19">
        <v>2.16628</v>
      </c>
      <c r="F251" s="21">
        <v>5</v>
      </c>
      <c r="G251" s="19">
        <v>2.6242299999999998</v>
      </c>
      <c r="H251" s="19">
        <v>8.7840462137766409</v>
      </c>
      <c r="M251" s="19">
        <v>3.1238199999999998</v>
      </c>
    </row>
    <row r="252" spans="1:17" x14ac:dyDescent="0.25">
      <c r="A252" t="s">
        <v>137</v>
      </c>
      <c r="B252" t="s">
        <v>131</v>
      </c>
      <c r="C252" t="s">
        <v>134</v>
      </c>
      <c r="D252" s="19">
        <v>2.1084200000000002</v>
      </c>
      <c r="E252" t="s">
        <v>168</v>
      </c>
      <c r="F252" s="21">
        <v>5</v>
      </c>
      <c r="G252" s="19">
        <v>3.1590099999999999</v>
      </c>
      <c r="H252" s="19">
        <v>10.524988810775813</v>
      </c>
      <c r="M252" s="19">
        <v>3.5593599999999999</v>
      </c>
    </row>
    <row r="253" spans="1:17" x14ac:dyDescent="0.25">
      <c r="A253" t="s">
        <v>138</v>
      </c>
      <c r="B253" t="s">
        <v>131</v>
      </c>
      <c r="C253" t="s">
        <v>134</v>
      </c>
      <c r="D253" s="19">
        <v>2.2605</v>
      </c>
      <c r="E253" t="s">
        <v>168</v>
      </c>
      <c r="F253" s="21">
        <v>5</v>
      </c>
      <c r="G253" s="19">
        <v>3.7889300000000001</v>
      </c>
      <c r="H253" s="19">
        <v>9.3001091941437579</v>
      </c>
      <c r="M253" s="19">
        <v>3.8897200000000001</v>
      </c>
    </row>
  </sheetData>
  <sortState ref="A2:M253">
    <sortCondition ref="F2:F253"/>
    <sortCondition ref="B2:B2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3"/>
  <sheetViews>
    <sheetView workbookViewId="0">
      <selection activeCell="V24" sqref="V23:V24"/>
    </sheetView>
  </sheetViews>
  <sheetFormatPr defaultRowHeight="15" x14ac:dyDescent="0.25"/>
  <sheetData>
    <row r="1" spans="1:13" x14ac:dyDescent="0.25">
      <c r="A1" t="s">
        <v>132</v>
      </c>
      <c r="B1" t="s">
        <v>1</v>
      </c>
      <c r="C1" t="s">
        <v>2</v>
      </c>
      <c r="D1" s="19" t="s">
        <v>21</v>
      </c>
      <c r="E1" s="19" t="s">
        <v>141</v>
      </c>
      <c r="F1" s="19" t="s">
        <v>165</v>
      </c>
      <c r="G1" s="19" t="s">
        <v>26</v>
      </c>
      <c r="H1" s="19" t="s">
        <v>151</v>
      </c>
      <c r="I1" s="19" t="s">
        <v>25</v>
      </c>
      <c r="J1" s="19" t="s">
        <v>154</v>
      </c>
      <c r="K1" s="19" t="s">
        <v>155</v>
      </c>
      <c r="L1" s="19" t="s">
        <v>156</v>
      </c>
      <c r="M1" s="19" t="s">
        <v>157</v>
      </c>
    </row>
    <row r="2" spans="1:13" x14ac:dyDescent="0.25">
      <c r="A2" t="s">
        <v>133</v>
      </c>
      <c r="B2" t="s">
        <v>108</v>
      </c>
      <c r="C2" t="s">
        <v>134</v>
      </c>
      <c r="D2" s="19">
        <v>0.77014199999999999</v>
      </c>
      <c r="E2" t="s">
        <v>168</v>
      </c>
      <c r="F2" s="21">
        <v>2</v>
      </c>
      <c r="G2" s="19">
        <v>1.6529100000000001</v>
      </c>
      <c r="H2" s="19">
        <v>6.9581555860575728</v>
      </c>
      <c r="I2" s="19"/>
      <c r="L2" s="19"/>
      <c r="M2" s="19">
        <v>1.69173</v>
      </c>
    </row>
    <row r="3" spans="1:13" x14ac:dyDescent="0.25">
      <c r="A3" t="s">
        <v>133</v>
      </c>
      <c r="B3" t="s">
        <v>131</v>
      </c>
      <c r="C3" t="s">
        <v>134</v>
      </c>
      <c r="D3" s="19">
        <v>1.0750500000000001</v>
      </c>
      <c r="E3" t="s">
        <v>168</v>
      </c>
      <c r="F3" s="21">
        <v>3</v>
      </c>
      <c r="G3" s="19">
        <v>1.6172500000000001</v>
      </c>
      <c r="H3" s="19">
        <v>5.098055719681037</v>
      </c>
      <c r="I3" s="19"/>
      <c r="J3" s="19"/>
      <c r="L3" s="19"/>
      <c r="M3" s="19">
        <v>1.57673</v>
      </c>
    </row>
    <row r="4" spans="1:13" x14ac:dyDescent="0.25">
      <c r="A4" t="s">
        <v>133</v>
      </c>
      <c r="B4" t="s">
        <v>99</v>
      </c>
      <c r="C4" t="s">
        <v>134</v>
      </c>
      <c r="D4" s="19">
        <v>1.7247300000000001</v>
      </c>
      <c r="E4" t="s">
        <v>168</v>
      </c>
      <c r="F4" s="21">
        <v>4</v>
      </c>
      <c r="G4" s="19">
        <v>2.28599</v>
      </c>
      <c r="H4" s="19">
        <v>4.925502621155351</v>
      </c>
      <c r="I4" s="19"/>
      <c r="J4" s="19"/>
      <c r="M4" s="19">
        <v>2.36226</v>
      </c>
    </row>
    <row r="5" spans="1:13" x14ac:dyDescent="0.25">
      <c r="A5" t="s">
        <v>133</v>
      </c>
      <c r="B5" t="s">
        <v>116</v>
      </c>
      <c r="C5" t="s">
        <v>134</v>
      </c>
      <c r="D5" s="19">
        <v>2.4241100000000002</v>
      </c>
      <c r="E5" t="s">
        <v>168</v>
      </c>
      <c r="F5" s="21">
        <v>5</v>
      </c>
      <c r="G5" s="19">
        <v>2.76349</v>
      </c>
      <c r="H5" s="19">
        <v>3.1267246818303942</v>
      </c>
      <c r="I5" s="19"/>
      <c r="J5" s="19"/>
      <c r="L5" s="19"/>
      <c r="M5" s="19">
        <v>2.8413300000000001</v>
      </c>
    </row>
    <row r="6" spans="1:13" x14ac:dyDescent="0.25">
      <c r="A6" t="s">
        <v>137</v>
      </c>
      <c r="B6" t="s">
        <v>99</v>
      </c>
      <c r="C6" t="s">
        <v>134</v>
      </c>
      <c r="D6" s="19">
        <v>2.3447800000000001</v>
      </c>
      <c r="E6" t="s">
        <v>168</v>
      </c>
      <c r="F6" s="21">
        <v>5</v>
      </c>
      <c r="G6" s="19">
        <v>3.8058900000000002</v>
      </c>
      <c r="H6" s="19">
        <v>11.961674754587962</v>
      </c>
      <c r="I6" s="19"/>
      <c r="J6" s="19"/>
      <c r="K6" s="19">
        <v>4.4337499999999999</v>
      </c>
      <c r="L6" s="19"/>
    </row>
    <row r="7" spans="1:13" x14ac:dyDescent="0.25">
      <c r="A7" t="s">
        <v>137</v>
      </c>
      <c r="B7" t="s">
        <v>108</v>
      </c>
      <c r="C7" t="s">
        <v>134</v>
      </c>
      <c r="D7" s="19">
        <v>2.1899000000000002</v>
      </c>
      <c r="E7" t="s">
        <v>168</v>
      </c>
      <c r="F7" s="21">
        <v>5</v>
      </c>
      <c r="G7" s="19">
        <v>3.4802200000000001</v>
      </c>
      <c r="H7" s="19">
        <v>12.871746244149422</v>
      </c>
      <c r="I7" s="19"/>
      <c r="J7" s="19"/>
      <c r="K7" s="19">
        <v>4.7990899999999996</v>
      </c>
      <c r="L7" s="19"/>
    </row>
    <row r="8" spans="1:13" x14ac:dyDescent="0.25">
      <c r="A8" t="s">
        <v>137</v>
      </c>
      <c r="B8" t="s">
        <v>116</v>
      </c>
      <c r="C8" t="s">
        <v>134</v>
      </c>
      <c r="D8" s="19">
        <v>2.5887799999999999</v>
      </c>
      <c r="E8" t="s">
        <v>168</v>
      </c>
      <c r="F8" s="21">
        <v>5</v>
      </c>
      <c r="G8" s="19">
        <v>3.8729800000000001</v>
      </c>
      <c r="H8" s="19">
        <v>8.902694587630819</v>
      </c>
      <c r="I8" s="19"/>
      <c r="J8" s="19"/>
      <c r="K8" s="19">
        <v>4.3986400000000003</v>
      </c>
      <c r="L8" s="19"/>
    </row>
    <row r="9" spans="1:13" x14ac:dyDescent="0.25">
      <c r="A9" t="s">
        <v>137</v>
      </c>
      <c r="B9" t="s">
        <v>131</v>
      </c>
      <c r="C9" t="s">
        <v>134</v>
      </c>
      <c r="D9" s="19">
        <v>2.1084200000000002</v>
      </c>
      <c r="E9" t="s">
        <v>168</v>
      </c>
      <c r="F9" s="21">
        <v>5</v>
      </c>
      <c r="G9" s="19">
        <v>3.1590099999999999</v>
      </c>
      <c r="H9" s="19">
        <v>10.524988810775813</v>
      </c>
      <c r="I9" s="19"/>
      <c r="J9" s="19"/>
      <c r="K9" s="19">
        <v>3.5593599999999999</v>
      </c>
      <c r="L9" s="19"/>
    </row>
    <row r="10" spans="1:13" x14ac:dyDescent="0.25">
      <c r="A10" t="s">
        <v>138</v>
      </c>
      <c r="B10" t="s">
        <v>99</v>
      </c>
      <c r="C10" t="s">
        <v>134</v>
      </c>
      <c r="D10" s="19">
        <v>2.2938499999999999</v>
      </c>
      <c r="E10" t="s">
        <v>168</v>
      </c>
      <c r="F10" s="21">
        <v>5</v>
      </c>
      <c r="G10" s="19">
        <v>3.88117</v>
      </c>
      <c r="H10" s="19">
        <v>12.097343631487112</v>
      </c>
      <c r="I10" s="19"/>
      <c r="J10" s="19"/>
      <c r="K10" s="19">
        <v>4.1358100000000002</v>
      </c>
      <c r="L10" s="19"/>
    </row>
    <row r="11" spans="1:13" x14ac:dyDescent="0.25">
      <c r="A11" t="s">
        <v>138</v>
      </c>
      <c r="B11" t="s">
        <v>108</v>
      </c>
      <c r="C11" t="s">
        <v>134</v>
      </c>
      <c r="D11" s="19">
        <v>2.4192800000000001</v>
      </c>
      <c r="E11" t="s">
        <v>168</v>
      </c>
      <c r="F11" s="21">
        <v>5</v>
      </c>
      <c r="G11" s="19">
        <v>3.97872</v>
      </c>
      <c r="H11" s="19">
        <v>11.591242646555944</v>
      </c>
      <c r="I11" s="19"/>
      <c r="J11" s="19"/>
      <c r="K11" s="19">
        <v>4.2067800000000002</v>
      </c>
      <c r="L11" s="19"/>
    </row>
    <row r="12" spans="1:13" x14ac:dyDescent="0.25">
      <c r="A12" t="s">
        <v>138</v>
      </c>
      <c r="B12" t="s">
        <v>116</v>
      </c>
      <c r="C12" t="s">
        <v>134</v>
      </c>
      <c r="D12" s="19">
        <v>2.88062</v>
      </c>
      <c r="E12" t="s">
        <v>168</v>
      </c>
      <c r="F12" s="21">
        <v>5</v>
      </c>
      <c r="G12" s="19">
        <v>4.4160399999999997</v>
      </c>
      <c r="H12" s="19">
        <v>8.1371201393144421</v>
      </c>
      <c r="I12" s="19"/>
      <c r="J12" s="19"/>
      <c r="K12" s="19">
        <v>4.5019900000000002</v>
      </c>
      <c r="L12" s="19"/>
    </row>
    <row r="13" spans="1:13" x14ac:dyDescent="0.25">
      <c r="A13" t="s">
        <v>138</v>
      </c>
      <c r="B13" t="s">
        <v>131</v>
      </c>
      <c r="C13" t="s">
        <v>134</v>
      </c>
      <c r="D13" s="19">
        <v>2.2605</v>
      </c>
      <c r="E13" t="s">
        <v>168</v>
      </c>
      <c r="F13" s="21">
        <v>5</v>
      </c>
      <c r="G13" s="19">
        <v>3.7889300000000001</v>
      </c>
      <c r="H13" s="19">
        <v>9.3001091941437579</v>
      </c>
      <c r="I13" s="19"/>
      <c r="J13" s="19"/>
      <c r="K13" s="19">
        <v>3.8897200000000001</v>
      </c>
      <c r="L13" s="19"/>
    </row>
    <row r="14" spans="1:13" x14ac:dyDescent="0.25">
      <c r="A14" t="s">
        <v>133</v>
      </c>
      <c r="B14" t="s">
        <v>65</v>
      </c>
      <c r="C14" t="s">
        <v>134</v>
      </c>
      <c r="D14" s="19">
        <v>-0.75200800000000001</v>
      </c>
      <c r="E14" s="19" t="s">
        <v>167</v>
      </c>
      <c r="F14" s="21">
        <v>1</v>
      </c>
      <c r="G14" s="19">
        <v>-0.39155299999999998</v>
      </c>
      <c r="H14" s="19">
        <v>3.9012077476345377</v>
      </c>
      <c r="J14" s="19"/>
      <c r="K14" s="19"/>
      <c r="L14" s="19"/>
      <c r="M14" s="19">
        <v>-0.34340599999999999</v>
      </c>
    </row>
    <row r="15" spans="1:13" x14ac:dyDescent="0.25">
      <c r="A15" t="s">
        <v>133</v>
      </c>
      <c r="B15" t="s">
        <v>81</v>
      </c>
      <c r="C15" t="s">
        <v>134</v>
      </c>
      <c r="D15" s="19">
        <v>-0.60398399999999997</v>
      </c>
      <c r="E15" s="19" t="s">
        <v>167</v>
      </c>
      <c r="F15" s="21">
        <v>1</v>
      </c>
      <c r="G15" s="19">
        <v>6.7002199999999998E-2</v>
      </c>
      <c r="H15" s="19">
        <v>4.2071485614812527</v>
      </c>
      <c r="J15" s="19"/>
      <c r="K15" s="19"/>
      <c r="L15" s="19"/>
      <c r="M15" s="19">
        <v>-7.3337100000000002E-3</v>
      </c>
    </row>
    <row r="16" spans="1:13" x14ac:dyDescent="0.25">
      <c r="A16" t="s">
        <v>133</v>
      </c>
      <c r="B16" t="s">
        <v>83</v>
      </c>
      <c r="C16" t="s">
        <v>134</v>
      </c>
      <c r="D16" s="19">
        <v>-0.62875800000000004</v>
      </c>
      <c r="E16" s="19" t="s">
        <v>167</v>
      </c>
      <c r="F16" s="21">
        <v>1</v>
      </c>
      <c r="G16" s="19">
        <v>-0.110766</v>
      </c>
      <c r="H16" s="19">
        <v>4.8197602618592139</v>
      </c>
      <c r="J16" s="19"/>
      <c r="K16" s="19"/>
      <c r="L16" s="19"/>
      <c r="M16" s="19">
        <v>-8.5071300000000002E-2</v>
      </c>
    </row>
    <row r="17" spans="1:13" x14ac:dyDescent="0.25">
      <c r="A17" t="s">
        <v>133</v>
      </c>
      <c r="B17" t="s">
        <v>110</v>
      </c>
      <c r="C17" t="s">
        <v>134</v>
      </c>
      <c r="D17" s="19">
        <v>-0.65308999999999995</v>
      </c>
      <c r="E17" s="19" t="s">
        <v>167</v>
      </c>
      <c r="F17" s="21">
        <v>1</v>
      </c>
      <c r="G17" s="19">
        <v>-0.186496</v>
      </c>
      <c r="H17" s="19">
        <v>4.238637707146709</v>
      </c>
      <c r="J17" s="19"/>
      <c r="K17" s="19"/>
      <c r="L17" s="19"/>
      <c r="M17" s="19">
        <v>-0.13123699999999999</v>
      </c>
    </row>
    <row r="18" spans="1:13" x14ac:dyDescent="0.25">
      <c r="A18" t="s">
        <v>137</v>
      </c>
      <c r="B18" t="s">
        <v>65</v>
      </c>
      <c r="C18" t="s">
        <v>134</v>
      </c>
      <c r="D18" s="19">
        <v>-0.17494399999999999</v>
      </c>
      <c r="E18" s="19" t="s">
        <v>167</v>
      </c>
      <c r="F18" s="21">
        <v>1</v>
      </c>
      <c r="G18" s="19">
        <v>0.72389800000000004</v>
      </c>
      <c r="H18" s="19">
        <v>7.3220356802826965</v>
      </c>
      <c r="I18" s="19">
        <v>0.80469299999999999</v>
      </c>
      <c r="J18" s="19"/>
      <c r="K18" s="19"/>
      <c r="L18" s="19"/>
      <c r="M18" s="19"/>
    </row>
    <row r="19" spans="1:13" x14ac:dyDescent="0.25">
      <c r="A19" t="s">
        <v>137</v>
      </c>
      <c r="B19" t="s">
        <v>81</v>
      </c>
      <c r="C19" t="s">
        <v>134</v>
      </c>
      <c r="D19" s="19">
        <v>-0.30103400000000002</v>
      </c>
      <c r="E19" s="19" t="s">
        <v>167</v>
      </c>
      <c r="F19" s="21">
        <v>1</v>
      </c>
      <c r="G19" s="19">
        <v>1.66842</v>
      </c>
      <c r="H19" s="19">
        <v>15.09503132121867</v>
      </c>
      <c r="I19" s="19">
        <v>1.74868</v>
      </c>
      <c r="J19" s="19"/>
      <c r="K19" s="19"/>
      <c r="L19" s="19"/>
      <c r="M19" s="19"/>
    </row>
    <row r="20" spans="1:13" x14ac:dyDescent="0.25">
      <c r="A20" t="s">
        <v>137</v>
      </c>
      <c r="B20" t="s">
        <v>83</v>
      </c>
      <c r="C20" t="s">
        <v>134</v>
      </c>
      <c r="D20" s="19">
        <v>-0.142679</v>
      </c>
      <c r="E20" s="19" t="s">
        <v>167</v>
      </c>
      <c r="F20" s="21">
        <v>1</v>
      </c>
      <c r="G20" s="19">
        <v>1.1111</v>
      </c>
      <c r="H20" s="19">
        <v>11.12878013793298</v>
      </c>
      <c r="I20" s="19">
        <v>1.0803199999999999</v>
      </c>
      <c r="J20" s="19"/>
      <c r="K20" s="19"/>
      <c r="L20" s="19"/>
      <c r="M20" s="19"/>
    </row>
    <row r="21" spans="1:13" x14ac:dyDescent="0.25">
      <c r="A21" t="s">
        <v>137</v>
      </c>
      <c r="B21" t="s">
        <v>110</v>
      </c>
      <c r="C21" t="s">
        <v>134</v>
      </c>
      <c r="D21" s="19">
        <v>-0.21897800000000001</v>
      </c>
      <c r="E21" s="19" t="s">
        <v>167</v>
      </c>
      <c r="F21" s="21">
        <v>1</v>
      </c>
      <c r="G21" s="19">
        <v>1.2357400000000001</v>
      </c>
      <c r="H21" s="19">
        <v>12.615240620514992</v>
      </c>
      <c r="I21" s="19">
        <v>1.47281</v>
      </c>
      <c r="J21" s="19"/>
      <c r="K21" s="19"/>
      <c r="L21" s="19"/>
      <c r="M21" s="19"/>
    </row>
    <row r="22" spans="1:13" x14ac:dyDescent="0.25">
      <c r="A22" t="s">
        <v>138</v>
      </c>
      <c r="B22" t="s">
        <v>65</v>
      </c>
      <c r="C22" t="s">
        <v>134</v>
      </c>
      <c r="D22" s="19">
        <v>-0.25721899999999998</v>
      </c>
      <c r="E22" s="19" t="s">
        <v>167</v>
      </c>
      <c r="F22" s="21">
        <v>1</v>
      </c>
      <c r="G22" s="19">
        <v>0.90151899999999996</v>
      </c>
      <c r="H22" s="19">
        <v>8.312195523940801</v>
      </c>
      <c r="I22" s="19">
        <v>1.00631</v>
      </c>
      <c r="J22" s="19"/>
      <c r="K22" s="19"/>
      <c r="L22" s="19"/>
      <c r="M22" s="19"/>
    </row>
    <row r="23" spans="1:13" x14ac:dyDescent="0.25">
      <c r="A23" t="s">
        <v>138</v>
      </c>
      <c r="B23" t="s">
        <v>81</v>
      </c>
      <c r="C23" t="s">
        <v>134</v>
      </c>
      <c r="D23" s="19">
        <v>0.285277</v>
      </c>
      <c r="E23" s="19" t="s">
        <v>167</v>
      </c>
      <c r="F23" s="21">
        <v>1</v>
      </c>
      <c r="G23" s="19">
        <v>2.2858299999999998</v>
      </c>
      <c r="H23" s="19">
        <v>14.429695761090011</v>
      </c>
      <c r="I23" s="19">
        <v>2.3302399999999999</v>
      </c>
      <c r="J23" s="19"/>
      <c r="K23" s="19"/>
      <c r="L23" s="19"/>
      <c r="M23" s="19"/>
    </row>
    <row r="24" spans="1:13" x14ac:dyDescent="0.25">
      <c r="A24" t="s">
        <v>138</v>
      </c>
      <c r="B24" t="s">
        <v>83</v>
      </c>
      <c r="C24" t="s">
        <v>134</v>
      </c>
      <c r="D24" s="19">
        <v>-0.50962200000000002</v>
      </c>
      <c r="E24" s="19" t="s">
        <v>167</v>
      </c>
      <c r="F24" s="21">
        <v>1</v>
      </c>
      <c r="G24" s="19">
        <v>0.98260800000000004</v>
      </c>
      <c r="H24" s="19">
        <v>11.755622264798584</v>
      </c>
      <c r="I24" s="19">
        <v>0.85473200000000005</v>
      </c>
      <c r="J24" s="19"/>
      <c r="K24" s="19"/>
      <c r="L24" s="19"/>
      <c r="M24" s="19"/>
    </row>
    <row r="25" spans="1:13" x14ac:dyDescent="0.25">
      <c r="A25" t="s">
        <v>138</v>
      </c>
      <c r="B25" t="s">
        <v>110</v>
      </c>
      <c r="C25" t="s">
        <v>134</v>
      </c>
      <c r="D25" s="19">
        <v>-3.6195199999999997E-2</v>
      </c>
      <c r="E25" s="19" t="s">
        <v>167</v>
      </c>
      <c r="F25" s="21">
        <v>1</v>
      </c>
      <c r="G25" s="19">
        <v>1.0404199999999999</v>
      </c>
      <c r="H25" s="19">
        <v>9.8116909494900728</v>
      </c>
      <c r="I25" s="19">
        <v>1.1564099999999999</v>
      </c>
      <c r="J25" s="19"/>
      <c r="K25" s="19"/>
      <c r="L25" s="19"/>
      <c r="M25" s="19"/>
    </row>
    <row r="26" spans="1:13" x14ac:dyDescent="0.25">
      <c r="A26" t="s">
        <v>133</v>
      </c>
      <c r="B26" t="s">
        <v>44</v>
      </c>
      <c r="C26" t="s">
        <v>136</v>
      </c>
      <c r="D26" s="19">
        <v>0.200547</v>
      </c>
      <c r="E26" s="19" t="s">
        <v>169</v>
      </c>
      <c r="F26" s="21">
        <v>1</v>
      </c>
      <c r="G26" s="19">
        <v>0.61861999999999995</v>
      </c>
      <c r="H26" s="19">
        <v>3.9350125891956482</v>
      </c>
      <c r="J26" s="19"/>
      <c r="K26" s="19"/>
      <c r="L26" s="19"/>
      <c r="M26" s="19">
        <v>0.50551699999999999</v>
      </c>
    </row>
    <row r="27" spans="1:13" x14ac:dyDescent="0.25">
      <c r="A27" t="s">
        <v>133</v>
      </c>
      <c r="B27" t="s">
        <v>84</v>
      </c>
      <c r="C27" t="s">
        <v>134</v>
      </c>
      <c r="D27" s="19">
        <v>0.93252900000000005</v>
      </c>
      <c r="E27" s="19" t="s">
        <v>169</v>
      </c>
      <c r="F27" s="21">
        <v>2</v>
      </c>
      <c r="G27" s="19">
        <v>1.8028</v>
      </c>
      <c r="H27" s="19">
        <v>5.4146752889739522</v>
      </c>
      <c r="I27" s="19"/>
      <c r="K27" s="19"/>
      <c r="L27" s="19"/>
      <c r="M27" s="19">
        <v>1.8859399999999999</v>
      </c>
    </row>
    <row r="28" spans="1:13" x14ac:dyDescent="0.25">
      <c r="A28" t="s">
        <v>133</v>
      </c>
      <c r="B28" t="s">
        <v>118</v>
      </c>
      <c r="C28" t="s">
        <v>134</v>
      </c>
      <c r="D28" s="19">
        <v>0.70067699999999999</v>
      </c>
      <c r="E28" s="19" t="s">
        <v>169</v>
      </c>
      <c r="F28" s="21">
        <v>2</v>
      </c>
      <c r="G28" s="19">
        <v>1.43424</v>
      </c>
      <c r="H28" s="19">
        <v>5.5685233601276973</v>
      </c>
      <c r="I28" s="19"/>
      <c r="K28" s="19"/>
      <c r="L28" s="19"/>
      <c r="M28" s="19">
        <v>1.45451</v>
      </c>
    </row>
    <row r="29" spans="1:13" x14ac:dyDescent="0.25">
      <c r="A29" t="s">
        <v>133</v>
      </c>
      <c r="B29" t="s">
        <v>127</v>
      </c>
      <c r="C29" t="s">
        <v>136</v>
      </c>
      <c r="D29" s="19">
        <v>0.50585000000000002</v>
      </c>
      <c r="E29" s="19" t="s">
        <v>169</v>
      </c>
      <c r="F29" s="21">
        <v>2</v>
      </c>
      <c r="G29" s="19">
        <v>0.99415299999999995</v>
      </c>
      <c r="H29" s="19">
        <v>4.1232551222568379</v>
      </c>
      <c r="I29" s="19"/>
      <c r="K29" s="19"/>
      <c r="L29" s="19"/>
      <c r="M29" s="19">
        <v>0.96813300000000002</v>
      </c>
    </row>
    <row r="30" spans="1:13" x14ac:dyDescent="0.25">
      <c r="A30" t="s">
        <v>137</v>
      </c>
      <c r="B30" t="s">
        <v>118</v>
      </c>
      <c r="C30" t="s">
        <v>134</v>
      </c>
      <c r="D30" s="19">
        <v>0.62617699999999998</v>
      </c>
      <c r="E30" s="19" t="s">
        <v>169</v>
      </c>
      <c r="F30" s="21">
        <v>2</v>
      </c>
      <c r="G30" s="19">
        <v>2.5866600000000002</v>
      </c>
      <c r="H30" s="19">
        <v>13.4021960180735</v>
      </c>
      <c r="I30" s="19"/>
      <c r="J30" s="19">
        <v>2.6631300000000002</v>
      </c>
      <c r="K30" s="19"/>
      <c r="L30" s="19"/>
      <c r="M30" s="19"/>
    </row>
    <row r="31" spans="1:13" x14ac:dyDescent="0.25">
      <c r="A31" t="s">
        <v>137</v>
      </c>
      <c r="B31" t="s">
        <v>44</v>
      </c>
      <c r="C31" t="s">
        <v>136</v>
      </c>
      <c r="D31" s="19">
        <v>1.3047599999999999</v>
      </c>
      <c r="E31" s="19" t="s">
        <v>169</v>
      </c>
      <c r="F31" s="21">
        <v>3</v>
      </c>
      <c r="G31" s="19">
        <v>2.4117999999999999</v>
      </c>
      <c r="H31" s="19">
        <v>10.653190542884166</v>
      </c>
      <c r="I31" s="19"/>
      <c r="J31" s="19">
        <v>2.7589399999999999</v>
      </c>
      <c r="L31" s="19"/>
      <c r="M31" s="19"/>
    </row>
    <row r="32" spans="1:13" x14ac:dyDescent="0.25">
      <c r="A32" t="s">
        <v>137</v>
      </c>
      <c r="B32" t="s">
        <v>84</v>
      </c>
      <c r="C32" t="s">
        <v>134</v>
      </c>
      <c r="D32" s="19">
        <v>1.1450100000000001</v>
      </c>
      <c r="E32" s="19" t="s">
        <v>169</v>
      </c>
      <c r="F32" s="21">
        <v>3</v>
      </c>
      <c r="G32" s="19">
        <v>2.62988</v>
      </c>
      <c r="H32" s="19">
        <v>12.30152346987555</v>
      </c>
      <c r="I32" s="19"/>
      <c r="J32" s="19">
        <v>2.7101600000000001</v>
      </c>
      <c r="L32" s="19"/>
      <c r="M32" s="19"/>
    </row>
    <row r="33" spans="1:13" x14ac:dyDescent="0.25">
      <c r="A33" t="s">
        <v>137</v>
      </c>
      <c r="B33" t="s">
        <v>127</v>
      </c>
      <c r="C33" t="s">
        <v>136</v>
      </c>
      <c r="D33" s="19">
        <v>1.08917</v>
      </c>
      <c r="E33" s="19" t="s">
        <v>169</v>
      </c>
      <c r="F33" s="21">
        <v>3</v>
      </c>
      <c r="G33" s="19">
        <v>2.2806500000000001</v>
      </c>
      <c r="H33" s="19">
        <v>10.318903939279126</v>
      </c>
      <c r="I33" s="19"/>
      <c r="J33" s="19">
        <v>2.3256700000000001</v>
      </c>
      <c r="L33" s="19"/>
      <c r="M33" s="19"/>
    </row>
    <row r="34" spans="1:13" x14ac:dyDescent="0.25">
      <c r="A34" t="s">
        <v>138</v>
      </c>
      <c r="B34" t="s">
        <v>84</v>
      </c>
      <c r="C34" t="s">
        <v>134</v>
      </c>
      <c r="D34" s="19">
        <v>0.75767300000000004</v>
      </c>
      <c r="E34" s="19" t="s">
        <v>169</v>
      </c>
      <c r="F34" s="21">
        <v>2</v>
      </c>
      <c r="G34" s="19">
        <v>2.7363499999999998</v>
      </c>
      <c r="H34" s="19">
        <v>13.864301922388243</v>
      </c>
      <c r="I34" s="19"/>
      <c r="J34" s="19">
        <v>2.5368900000000001</v>
      </c>
      <c r="K34" s="19"/>
      <c r="L34" s="19"/>
      <c r="M34" s="19"/>
    </row>
    <row r="35" spans="1:13" x14ac:dyDescent="0.25">
      <c r="A35" t="s">
        <v>138</v>
      </c>
      <c r="B35" t="s">
        <v>44</v>
      </c>
      <c r="C35" t="s">
        <v>136</v>
      </c>
      <c r="D35" s="19">
        <v>1.32494</v>
      </c>
      <c r="E35" s="19" t="s">
        <v>169</v>
      </c>
      <c r="F35" s="21">
        <v>3</v>
      </c>
      <c r="G35" s="19">
        <v>2.87094</v>
      </c>
      <c r="H35" s="19">
        <v>10.699891885760767</v>
      </c>
      <c r="I35" s="19"/>
      <c r="J35" s="19">
        <v>2.6829800000000001</v>
      </c>
      <c r="L35" s="19"/>
      <c r="M35" s="19"/>
    </row>
    <row r="36" spans="1:13" x14ac:dyDescent="0.25">
      <c r="A36" t="s">
        <v>138</v>
      </c>
      <c r="B36" t="s">
        <v>127</v>
      </c>
      <c r="C36" t="s">
        <v>136</v>
      </c>
      <c r="D36" s="19">
        <v>1.30894</v>
      </c>
      <c r="E36" s="19" t="s">
        <v>169</v>
      </c>
      <c r="F36" s="21">
        <v>3</v>
      </c>
      <c r="G36" s="19">
        <v>2.6522800000000002</v>
      </c>
      <c r="H36" s="19">
        <v>9.9925233999271299</v>
      </c>
      <c r="I36" s="19"/>
      <c r="J36" s="19">
        <v>2.6133600000000001</v>
      </c>
      <c r="L36" s="19"/>
      <c r="M36" s="19"/>
    </row>
    <row r="37" spans="1:13" x14ac:dyDescent="0.25">
      <c r="A37" t="s">
        <v>138</v>
      </c>
      <c r="B37" t="s">
        <v>118</v>
      </c>
      <c r="C37" t="s">
        <v>134</v>
      </c>
      <c r="D37" s="19">
        <v>1.56233</v>
      </c>
      <c r="E37" s="19" t="s">
        <v>169</v>
      </c>
      <c r="F37" s="21">
        <v>4</v>
      </c>
      <c r="G37" s="19">
        <v>2.9809000000000001</v>
      </c>
      <c r="H37" s="19">
        <v>10.439659105315</v>
      </c>
      <c r="I37" s="19"/>
      <c r="J37" s="19">
        <v>2.9445600000000001</v>
      </c>
      <c r="K37" s="19"/>
      <c r="M37" s="19"/>
    </row>
    <row r="38" spans="1:13" x14ac:dyDescent="0.25">
      <c r="D38" s="19"/>
      <c r="E38" s="19"/>
      <c r="F38" s="21"/>
      <c r="G38" s="19"/>
      <c r="H38" s="19"/>
      <c r="I38" s="19"/>
      <c r="J38" s="19"/>
      <c r="K38" s="19"/>
      <c r="L38" s="19"/>
      <c r="M38" s="19"/>
    </row>
    <row r="39" spans="1:13" x14ac:dyDescent="0.25">
      <c r="D39" s="19"/>
      <c r="E39" s="19"/>
      <c r="F39" s="21"/>
      <c r="G39" s="19"/>
      <c r="H39" s="19"/>
      <c r="I39" s="19"/>
      <c r="J39" s="19"/>
      <c r="K39" s="19"/>
      <c r="L39" s="19"/>
      <c r="M39" s="19"/>
    </row>
    <row r="40" spans="1:13" x14ac:dyDescent="0.25">
      <c r="D40" s="19"/>
      <c r="E40" s="19"/>
      <c r="F40" s="21"/>
      <c r="G40" s="19"/>
      <c r="H40" s="19"/>
      <c r="I40" s="19"/>
      <c r="J40" s="19"/>
      <c r="K40" s="19"/>
      <c r="L40" s="19"/>
      <c r="M40" s="19"/>
    </row>
    <row r="41" spans="1:13" x14ac:dyDescent="0.25">
      <c r="D41" s="19"/>
      <c r="E41" s="19"/>
      <c r="F41" s="21"/>
      <c r="G41" s="19"/>
      <c r="H41" s="19"/>
      <c r="I41" s="19"/>
      <c r="J41" s="19"/>
      <c r="K41" s="19"/>
      <c r="L41" s="19"/>
      <c r="M41" s="19"/>
    </row>
    <row r="42" spans="1:13" x14ac:dyDescent="0.25">
      <c r="D42" s="19"/>
      <c r="E42" s="19"/>
      <c r="F42" s="21"/>
      <c r="G42" s="19"/>
      <c r="H42" s="19"/>
      <c r="I42" s="19"/>
      <c r="J42" s="19"/>
      <c r="K42" s="19"/>
      <c r="L42" s="19"/>
      <c r="M42" s="19"/>
    </row>
    <row r="43" spans="1:13" x14ac:dyDescent="0.25">
      <c r="D43" s="19"/>
      <c r="E43" s="19"/>
      <c r="F43" s="21"/>
      <c r="G43" s="19"/>
      <c r="H43" s="19"/>
      <c r="I43" s="19"/>
      <c r="J43" s="19"/>
      <c r="K43" s="19"/>
      <c r="L43" s="19"/>
      <c r="M43" s="19"/>
    </row>
    <row r="44" spans="1:13" x14ac:dyDescent="0.25">
      <c r="D44" s="19"/>
      <c r="E44" s="19"/>
      <c r="F44" s="21"/>
      <c r="G44" s="19"/>
      <c r="H44" s="19"/>
      <c r="I44" s="19"/>
      <c r="J44" s="19"/>
      <c r="K44" s="19"/>
      <c r="L44" s="19"/>
      <c r="M44" s="19"/>
    </row>
    <row r="45" spans="1:13" x14ac:dyDescent="0.25">
      <c r="D45" s="19"/>
      <c r="E45" s="19"/>
      <c r="F45" s="21"/>
      <c r="G45" s="19"/>
      <c r="H45" s="19"/>
      <c r="I45" s="19"/>
      <c r="J45" s="19"/>
      <c r="K45" s="19"/>
      <c r="L45" s="19"/>
      <c r="M45" s="19"/>
    </row>
    <row r="46" spans="1:13" x14ac:dyDescent="0.25">
      <c r="D46" s="19"/>
      <c r="E46" s="19"/>
      <c r="F46" s="21"/>
      <c r="G46" s="19"/>
      <c r="H46" s="19"/>
      <c r="I46" s="19"/>
      <c r="J46" s="19"/>
      <c r="K46" s="19"/>
      <c r="L46" s="19"/>
      <c r="M46" s="19"/>
    </row>
    <row r="47" spans="1:13" x14ac:dyDescent="0.25">
      <c r="D47" s="19"/>
      <c r="E47" s="19"/>
      <c r="F47" s="21"/>
      <c r="G47" s="19"/>
      <c r="H47" s="19"/>
      <c r="I47" s="19"/>
      <c r="J47" s="19"/>
      <c r="K47" s="19"/>
      <c r="L47" s="19"/>
      <c r="M47" s="19"/>
    </row>
    <row r="48" spans="1:13" x14ac:dyDescent="0.25">
      <c r="D48" s="19"/>
      <c r="E48" s="19"/>
      <c r="F48" s="21"/>
      <c r="G48" s="19"/>
      <c r="H48" s="19"/>
      <c r="I48" s="19"/>
      <c r="J48" s="19"/>
      <c r="K48" s="19"/>
      <c r="L48" s="19"/>
      <c r="M48" s="19"/>
    </row>
    <row r="49" spans="4:13" x14ac:dyDescent="0.25">
      <c r="D49" s="19"/>
      <c r="E49" s="19"/>
      <c r="F49" s="21"/>
      <c r="G49" s="19"/>
      <c r="H49" s="19"/>
      <c r="I49" s="19"/>
      <c r="J49" s="19"/>
      <c r="K49" s="19"/>
      <c r="L49" s="19"/>
      <c r="M49" s="19"/>
    </row>
    <row r="50" spans="4:13" x14ac:dyDescent="0.25">
      <c r="D50" s="19"/>
      <c r="E50" s="19"/>
      <c r="F50" s="21"/>
      <c r="G50" s="19"/>
      <c r="H50" s="19"/>
      <c r="I50" s="19"/>
      <c r="J50" s="19"/>
      <c r="K50" s="19"/>
      <c r="L50" s="19"/>
      <c r="M50" s="19"/>
    </row>
    <row r="51" spans="4:13" x14ac:dyDescent="0.25">
      <c r="D51" s="19"/>
      <c r="E51" s="19"/>
      <c r="F51" s="21"/>
      <c r="G51" s="19"/>
      <c r="H51" s="19"/>
      <c r="I51" s="19"/>
      <c r="J51" s="19"/>
      <c r="K51" s="19"/>
      <c r="L51" s="19"/>
      <c r="M51" s="19"/>
    </row>
    <row r="52" spans="4:13" x14ac:dyDescent="0.25">
      <c r="D52" s="19"/>
      <c r="E52" s="19"/>
      <c r="F52" s="21"/>
      <c r="G52" s="19"/>
      <c r="H52" s="19"/>
      <c r="I52" s="19"/>
      <c r="J52" s="19"/>
      <c r="K52" s="19"/>
      <c r="L52" s="19"/>
      <c r="M52" s="19"/>
    </row>
    <row r="53" spans="4:13" x14ac:dyDescent="0.25">
      <c r="D53" s="19"/>
      <c r="E53" s="19"/>
      <c r="F53" s="21"/>
      <c r="G53" s="19"/>
      <c r="H53" s="19"/>
      <c r="I53" s="19"/>
      <c r="J53" s="19"/>
      <c r="K53" s="19"/>
      <c r="L53" s="19"/>
      <c r="M53" s="19"/>
    </row>
    <row r="54" spans="4:13" x14ac:dyDescent="0.25">
      <c r="D54" s="19"/>
      <c r="E54" s="19"/>
      <c r="F54" s="21"/>
      <c r="G54" s="19"/>
      <c r="H54" s="19"/>
      <c r="I54" s="19"/>
      <c r="J54" s="19"/>
      <c r="K54" s="19"/>
      <c r="L54" s="19"/>
      <c r="M54" s="19"/>
    </row>
    <row r="55" spans="4:13" x14ac:dyDescent="0.25">
      <c r="D55" s="19"/>
      <c r="E55" s="19"/>
      <c r="F55" s="21"/>
      <c r="G55" s="19"/>
      <c r="H55" s="19"/>
      <c r="I55" s="19"/>
      <c r="J55" s="19"/>
      <c r="K55" s="19"/>
      <c r="L55" s="19"/>
      <c r="M55" s="19"/>
    </row>
    <row r="56" spans="4:13" x14ac:dyDescent="0.25">
      <c r="D56" s="19"/>
      <c r="E56" s="19"/>
      <c r="F56" s="21"/>
      <c r="G56" s="19"/>
      <c r="H56" s="19"/>
      <c r="I56" s="19"/>
      <c r="J56" s="19"/>
      <c r="K56" s="19"/>
      <c r="L56" s="19"/>
      <c r="M56" s="19"/>
    </row>
    <row r="57" spans="4:13" x14ac:dyDescent="0.25">
      <c r="D57" s="19"/>
      <c r="E57" s="19"/>
      <c r="F57" s="21"/>
      <c r="G57" s="19"/>
      <c r="H57" s="19"/>
      <c r="I57" s="19"/>
      <c r="J57" s="19"/>
      <c r="K57" s="19"/>
      <c r="L57" s="19"/>
      <c r="M57" s="19"/>
    </row>
    <row r="58" spans="4:13" x14ac:dyDescent="0.25">
      <c r="D58" s="19"/>
      <c r="E58" s="19"/>
      <c r="F58" s="21"/>
      <c r="G58" s="19"/>
      <c r="H58" s="19"/>
      <c r="I58" s="19"/>
      <c r="J58" s="19"/>
      <c r="K58" s="19"/>
      <c r="L58" s="19"/>
      <c r="M58" s="19"/>
    </row>
    <row r="59" spans="4:13" x14ac:dyDescent="0.25">
      <c r="D59" s="19"/>
      <c r="E59" s="19"/>
      <c r="F59" s="21"/>
      <c r="G59" s="19"/>
      <c r="H59" s="19"/>
      <c r="I59" s="19"/>
      <c r="J59" s="19"/>
      <c r="K59" s="19"/>
      <c r="L59" s="19"/>
      <c r="M59" s="19"/>
    </row>
    <row r="60" spans="4:13" x14ac:dyDescent="0.25">
      <c r="D60" s="19"/>
      <c r="E60" s="19"/>
      <c r="F60" s="21"/>
      <c r="G60" s="19"/>
      <c r="H60" s="19"/>
      <c r="I60" s="19"/>
      <c r="J60" s="19"/>
      <c r="K60" s="19"/>
      <c r="L60" s="19"/>
      <c r="M60" s="19"/>
    </row>
    <row r="61" spans="4:13" x14ac:dyDescent="0.25">
      <c r="D61" s="19"/>
      <c r="E61" s="19"/>
      <c r="F61" s="21"/>
      <c r="G61" s="19"/>
      <c r="H61" s="19"/>
      <c r="I61" s="19"/>
      <c r="J61" s="19"/>
      <c r="K61" s="19"/>
      <c r="L61" s="19"/>
      <c r="M61" s="19"/>
    </row>
    <row r="62" spans="4:13" x14ac:dyDescent="0.25">
      <c r="D62" s="19"/>
      <c r="E62" s="19"/>
      <c r="F62" s="21"/>
      <c r="G62" s="19"/>
      <c r="H62" s="19"/>
      <c r="I62" s="19"/>
      <c r="J62" s="19"/>
      <c r="K62" s="19"/>
      <c r="L62" s="19"/>
      <c r="M62" s="19"/>
    </row>
    <row r="63" spans="4:13" x14ac:dyDescent="0.25">
      <c r="D63" s="19"/>
      <c r="E63" s="19"/>
      <c r="F63" s="21"/>
      <c r="G63" s="19"/>
      <c r="H63" s="19"/>
      <c r="I63" s="19"/>
      <c r="J63" s="19"/>
      <c r="K63" s="19"/>
      <c r="L63" s="19"/>
      <c r="M63" s="19"/>
    </row>
    <row r="64" spans="4:13" x14ac:dyDescent="0.25">
      <c r="D64" s="19"/>
      <c r="E64" s="19"/>
      <c r="F64" s="21"/>
      <c r="G64" s="19"/>
      <c r="H64" s="19"/>
      <c r="I64" s="19"/>
      <c r="J64" s="19"/>
      <c r="K64" s="19"/>
      <c r="L64" s="19"/>
      <c r="M64" s="19"/>
    </row>
    <row r="65" spans="4:13" x14ac:dyDescent="0.25">
      <c r="D65" s="19"/>
      <c r="E65" s="19"/>
      <c r="F65" s="21"/>
      <c r="G65" s="19"/>
      <c r="H65" s="19"/>
      <c r="I65" s="19"/>
      <c r="J65" s="19"/>
      <c r="K65" s="19"/>
      <c r="L65" s="19"/>
      <c r="M65" s="19"/>
    </row>
    <row r="66" spans="4:13" x14ac:dyDescent="0.25">
      <c r="D66" s="19"/>
      <c r="E66" s="19"/>
      <c r="F66" s="21"/>
      <c r="G66" s="19"/>
      <c r="H66" s="19"/>
      <c r="I66" s="19"/>
      <c r="J66" s="19"/>
      <c r="K66" s="19"/>
      <c r="L66" s="19"/>
      <c r="M66" s="19"/>
    </row>
    <row r="67" spans="4:13" x14ac:dyDescent="0.25">
      <c r="D67" s="19"/>
      <c r="E67" s="19"/>
      <c r="F67" s="21"/>
      <c r="G67" s="19"/>
      <c r="H67" s="19"/>
      <c r="I67" s="19"/>
      <c r="J67" s="19"/>
      <c r="K67" s="19"/>
      <c r="L67" s="19"/>
      <c r="M67" s="19"/>
    </row>
    <row r="68" spans="4:13" x14ac:dyDescent="0.25">
      <c r="D68" s="19"/>
      <c r="E68" s="19"/>
      <c r="F68" s="21"/>
      <c r="G68" s="19"/>
      <c r="H68" s="19"/>
      <c r="I68" s="19"/>
      <c r="J68" s="19"/>
      <c r="K68" s="19"/>
      <c r="L68" s="19"/>
      <c r="M68" s="19"/>
    </row>
    <row r="69" spans="4:13" x14ac:dyDescent="0.25">
      <c r="D69" s="19"/>
      <c r="E69" s="19"/>
      <c r="F69" s="21"/>
      <c r="G69" s="19"/>
      <c r="H69" s="19"/>
      <c r="I69" s="19"/>
      <c r="J69" s="19"/>
      <c r="K69" s="19"/>
      <c r="L69" s="19"/>
      <c r="M69" s="19"/>
    </row>
    <row r="70" spans="4:13" x14ac:dyDescent="0.25">
      <c r="D70" s="19"/>
      <c r="E70" s="19"/>
      <c r="F70" s="21"/>
      <c r="G70" s="19"/>
      <c r="H70" s="19"/>
      <c r="I70" s="19"/>
      <c r="J70" s="19"/>
      <c r="K70" s="19"/>
      <c r="L70" s="19"/>
      <c r="M70" s="19"/>
    </row>
    <row r="71" spans="4:13" x14ac:dyDescent="0.25">
      <c r="D71" s="19"/>
      <c r="E71" s="19"/>
      <c r="F71" s="21"/>
      <c r="G71" s="19"/>
      <c r="H71" s="19"/>
      <c r="I71" s="19"/>
      <c r="J71" s="19"/>
      <c r="K71" s="19"/>
      <c r="L71" s="19"/>
      <c r="M71" s="19"/>
    </row>
    <row r="72" spans="4:13" x14ac:dyDescent="0.25">
      <c r="D72" s="19"/>
      <c r="E72" s="19"/>
      <c r="F72" s="21"/>
      <c r="G72" s="19"/>
      <c r="H72" s="19"/>
      <c r="I72" s="19"/>
      <c r="J72" s="19"/>
      <c r="K72" s="19"/>
      <c r="L72" s="19"/>
      <c r="M72" s="19"/>
    </row>
    <row r="73" spans="4:13" x14ac:dyDescent="0.25">
      <c r="D73" s="19"/>
      <c r="E73" s="19"/>
      <c r="F73" s="21"/>
      <c r="G73" s="19"/>
      <c r="H73" s="19"/>
      <c r="I73" s="19"/>
      <c r="J73" s="19"/>
      <c r="K73" s="19"/>
      <c r="L73" s="19"/>
      <c r="M73" s="19"/>
    </row>
    <row r="74" spans="4:13" x14ac:dyDescent="0.25">
      <c r="D74" s="19"/>
      <c r="E74" s="19"/>
      <c r="F74" s="21"/>
      <c r="G74" s="19"/>
      <c r="H74" s="19"/>
      <c r="I74" s="19"/>
      <c r="J74" s="19"/>
      <c r="K74" s="19"/>
      <c r="L74" s="19"/>
      <c r="M74" s="19"/>
    </row>
    <row r="75" spans="4:13" x14ac:dyDescent="0.25">
      <c r="D75" s="19"/>
      <c r="E75" s="19"/>
      <c r="F75" s="21"/>
      <c r="G75" s="19"/>
      <c r="H75" s="19"/>
      <c r="I75" s="19"/>
      <c r="J75" s="19"/>
      <c r="K75" s="19"/>
      <c r="L75" s="19"/>
      <c r="M75" s="19"/>
    </row>
    <row r="76" spans="4:13" x14ac:dyDescent="0.25">
      <c r="D76" s="19"/>
      <c r="E76" s="19"/>
      <c r="F76" s="21"/>
      <c r="G76" s="19"/>
      <c r="H76" s="19"/>
      <c r="I76" s="19"/>
      <c r="J76" s="19"/>
      <c r="K76" s="19"/>
      <c r="L76" s="19"/>
      <c r="M76" s="19"/>
    </row>
    <row r="77" spans="4:13" x14ac:dyDescent="0.25">
      <c r="D77" s="19"/>
      <c r="E77" s="19"/>
      <c r="F77" s="21"/>
      <c r="G77" s="19"/>
      <c r="H77" s="19"/>
      <c r="I77" s="19"/>
      <c r="J77" s="19"/>
      <c r="K77" s="19"/>
      <c r="L77" s="19"/>
      <c r="M77" s="19"/>
    </row>
    <row r="78" spans="4:13" x14ac:dyDescent="0.25">
      <c r="D78" s="19"/>
      <c r="E78" s="19"/>
      <c r="F78" s="21"/>
      <c r="G78" s="19"/>
      <c r="H78" s="19"/>
      <c r="I78" s="19"/>
      <c r="J78" s="19"/>
      <c r="K78" s="19"/>
      <c r="L78" s="19"/>
      <c r="M78" s="19"/>
    </row>
    <row r="79" spans="4:13" x14ac:dyDescent="0.25">
      <c r="D79" s="19"/>
      <c r="E79" s="19"/>
      <c r="F79" s="21"/>
      <c r="G79" s="19"/>
      <c r="H79" s="19"/>
      <c r="I79" s="19"/>
      <c r="J79" s="19"/>
      <c r="K79" s="19"/>
      <c r="L79" s="19"/>
      <c r="M79" s="19"/>
    </row>
    <row r="80" spans="4:13" x14ac:dyDescent="0.25">
      <c r="D80" s="19"/>
      <c r="E80" s="19"/>
      <c r="F80" s="21"/>
      <c r="G80" s="19"/>
      <c r="H80" s="19"/>
      <c r="I80" s="19"/>
      <c r="J80" s="19"/>
      <c r="K80" s="19"/>
      <c r="L80" s="19"/>
      <c r="M80" s="19"/>
    </row>
    <row r="81" spans="4:13" x14ac:dyDescent="0.25">
      <c r="D81" s="19"/>
      <c r="E81" s="19"/>
      <c r="F81" s="21"/>
      <c r="G81" s="19"/>
      <c r="H81" s="19"/>
      <c r="I81" s="19"/>
      <c r="J81" s="19"/>
      <c r="K81" s="19"/>
      <c r="L81" s="19"/>
      <c r="M81" s="19"/>
    </row>
    <row r="82" spans="4:13" x14ac:dyDescent="0.25">
      <c r="D82" s="19"/>
      <c r="E82" s="19"/>
      <c r="F82" s="21"/>
      <c r="G82" s="19"/>
      <c r="H82" s="19"/>
      <c r="I82" s="19"/>
      <c r="J82" s="19"/>
      <c r="K82" s="19"/>
      <c r="L82" s="19"/>
      <c r="M82" s="19"/>
    </row>
    <row r="83" spans="4:13" x14ac:dyDescent="0.25">
      <c r="D83" s="19"/>
      <c r="E83" s="19"/>
      <c r="F83" s="21"/>
      <c r="G83" s="19"/>
      <c r="H83" s="19"/>
      <c r="I83" s="19"/>
      <c r="J83" s="19"/>
      <c r="K83" s="19"/>
      <c r="L83" s="19"/>
      <c r="M83" s="19"/>
    </row>
    <row r="84" spans="4:13" x14ac:dyDescent="0.25">
      <c r="D84" s="19"/>
      <c r="E84" s="19"/>
      <c r="F84" s="21"/>
      <c r="G84" s="19"/>
      <c r="H84" s="19"/>
      <c r="I84" s="19"/>
      <c r="J84" s="19"/>
      <c r="K84" s="19"/>
      <c r="L84" s="19"/>
      <c r="M84" s="19"/>
    </row>
    <row r="85" spans="4:13" x14ac:dyDescent="0.25">
      <c r="D85" s="19"/>
      <c r="E85" s="19"/>
      <c r="F85" s="21"/>
      <c r="G85" s="19"/>
      <c r="H85" s="19"/>
      <c r="I85" s="19"/>
      <c r="J85" s="19"/>
      <c r="K85" s="19"/>
      <c r="L85" s="19"/>
      <c r="M85" s="19"/>
    </row>
    <row r="86" spans="4:13" x14ac:dyDescent="0.25">
      <c r="D86" s="19"/>
      <c r="E86" s="19"/>
      <c r="F86" s="21"/>
      <c r="G86" s="19"/>
      <c r="H86" s="19"/>
      <c r="I86" s="19"/>
      <c r="J86" s="19"/>
      <c r="K86" s="19"/>
      <c r="L86" s="19"/>
      <c r="M86" s="19"/>
    </row>
    <row r="87" spans="4:13" x14ac:dyDescent="0.25">
      <c r="D87" s="19"/>
      <c r="E87" s="19"/>
      <c r="F87" s="21"/>
      <c r="G87" s="19"/>
      <c r="H87" s="19"/>
      <c r="I87" s="19"/>
      <c r="J87" s="19"/>
      <c r="K87" s="19"/>
      <c r="L87" s="19"/>
      <c r="M87" s="19"/>
    </row>
    <row r="88" spans="4:13" x14ac:dyDescent="0.25">
      <c r="D88" s="19"/>
      <c r="E88" s="19"/>
      <c r="F88" s="21"/>
      <c r="G88" s="19"/>
      <c r="H88" s="19"/>
      <c r="I88" s="19"/>
      <c r="J88" s="19"/>
      <c r="K88" s="19"/>
      <c r="L88" s="19"/>
      <c r="M88" s="19"/>
    </row>
    <row r="89" spans="4:13" x14ac:dyDescent="0.25">
      <c r="D89" s="19"/>
      <c r="E89" s="19"/>
      <c r="F89" s="21"/>
      <c r="G89" s="19"/>
      <c r="H89" s="19"/>
      <c r="I89" s="19"/>
      <c r="J89" s="19"/>
      <c r="K89" s="19"/>
      <c r="L89" s="19"/>
      <c r="M89" s="19"/>
    </row>
    <row r="90" spans="4:13" x14ac:dyDescent="0.25">
      <c r="D90" s="19"/>
      <c r="E90" s="19"/>
      <c r="F90" s="21"/>
      <c r="G90" s="19"/>
      <c r="H90" s="19"/>
      <c r="I90" s="19"/>
      <c r="J90" s="19"/>
      <c r="K90" s="19"/>
      <c r="L90" s="19"/>
      <c r="M90" s="19"/>
    </row>
    <row r="91" spans="4:13" x14ac:dyDescent="0.25">
      <c r="D91" s="19"/>
      <c r="E91" s="19"/>
      <c r="F91" s="21"/>
      <c r="G91" s="19"/>
      <c r="H91" s="19"/>
      <c r="I91" s="19"/>
      <c r="J91" s="19"/>
      <c r="K91" s="19"/>
      <c r="L91" s="19"/>
      <c r="M91" s="19"/>
    </row>
    <row r="92" spans="4:13" x14ac:dyDescent="0.25">
      <c r="D92" s="19"/>
      <c r="E92" s="19"/>
      <c r="F92" s="21"/>
      <c r="G92" s="19"/>
      <c r="H92" s="19"/>
      <c r="I92" s="19"/>
      <c r="J92" s="19"/>
      <c r="K92" s="19"/>
      <c r="L92" s="19"/>
      <c r="M92" s="19"/>
    </row>
    <row r="93" spans="4:13" x14ac:dyDescent="0.25">
      <c r="D93" s="19"/>
      <c r="E93" s="19"/>
      <c r="F93" s="21"/>
      <c r="G93" s="19"/>
      <c r="H93" s="19"/>
      <c r="I93" s="19"/>
      <c r="J93" s="19"/>
      <c r="K93" s="19"/>
      <c r="L93" s="19"/>
      <c r="M93" s="19"/>
    </row>
    <row r="94" spans="4:13" x14ac:dyDescent="0.25">
      <c r="D94" s="19"/>
      <c r="E94" s="19"/>
      <c r="F94" s="21"/>
      <c r="G94" s="19"/>
      <c r="H94" s="19"/>
      <c r="I94" s="19"/>
      <c r="J94" s="19"/>
      <c r="K94" s="19"/>
      <c r="L94" s="19"/>
      <c r="M94" s="19"/>
    </row>
    <row r="95" spans="4:13" x14ac:dyDescent="0.25">
      <c r="D95" s="19"/>
      <c r="E95" s="19"/>
      <c r="F95" s="21"/>
      <c r="G95" s="19"/>
      <c r="H95" s="19"/>
      <c r="I95" s="19"/>
      <c r="J95" s="19"/>
      <c r="K95" s="19"/>
      <c r="L95" s="19"/>
      <c r="M95" s="19"/>
    </row>
    <row r="96" spans="4:13" x14ac:dyDescent="0.25">
      <c r="D96" s="19"/>
      <c r="E96" s="19"/>
      <c r="F96" s="21"/>
      <c r="G96" s="19"/>
      <c r="H96" s="19"/>
      <c r="I96" s="19"/>
      <c r="J96" s="19"/>
      <c r="K96" s="19"/>
      <c r="L96" s="19"/>
      <c r="M96" s="19"/>
    </row>
    <row r="97" spans="4:13" x14ac:dyDescent="0.25">
      <c r="D97" s="19"/>
      <c r="E97" s="19"/>
      <c r="F97" s="21"/>
      <c r="G97" s="19"/>
      <c r="H97" s="19"/>
      <c r="I97" s="19"/>
      <c r="J97" s="19"/>
      <c r="K97" s="19"/>
      <c r="L97" s="19"/>
      <c r="M97" s="19"/>
    </row>
    <row r="98" spans="4:13" x14ac:dyDescent="0.25">
      <c r="D98" s="19"/>
      <c r="E98" s="19"/>
      <c r="F98" s="21"/>
      <c r="G98" s="19"/>
      <c r="H98" s="19"/>
      <c r="I98" s="19"/>
      <c r="J98" s="19"/>
      <c r="K98" s="19"/>
      <c r="L98" s="19"/>
      <c r="M98" s="19"/>
    </row>
    <row r="99" spans="4:13" x14ac:dyDescent="0.25">
      <c r="D99" s="19"/>
      <c r="E99" s="19"/>
      <c r="F99" s="21"/>
      <c r="G99" s="19"/>
      <c r="H99" s="19"/>
      <c r="I99" s="19"/>
      <c r="J99" s="19"/>
      <c r="K99" s="19"/>
      <c r="L99" s="19"/>
      <c r="M99" s="19"/>
    </row>
    <row r="100" spans="4:13" x14ac:dyDescent="0.25">
      <c r="D100" s="19"/>
      <c r="E100" s="19"/>
      <c r="F100" s="21"/>
      <c r="G100" s="19"/>
      <c r="H100" s="19"/>
      <c r="I100" s="19"/>
      <c r="J100" s="19"/>
      <c r="K100" s="19"/>
      <c r="L100" s="19"/>
      <c r="M100" s="19"/>
    </row>
    <row r="101" spans="4:13" x14ac:dyDescent="0.25">
      <c r="D101" s="19"/>
      <c r="E101" s="19"/>
      <c r="F101" s="21"/>
      <c r="G101" s="19"/>
      <c r="H101" s="19"/>
      <c r="I101" s="19"/>
      <c r="J101" s="19"/>
      <c r="K101" s="19"/>
      <c r="L101" s="19"/>
      <c r="M101" s="19"/>
    </row>
    <row r="102" spans="4:13" x14ac:dyDescent="0.25">
      <c r="D102" s="19"/>
      <c r="E102" s="19"/>
      <c r="F102" s="21"/>
      <c r="G102" s="19"/>
      <c r="H102" s="19"/>
      <c r="I102" s="19"/>
      <c r="J102" s="19"/>
      <c r="K102" s="19"/>
      <c r="L102" s="19"/>
      <c r="M102" s="19"/>
    </row>
    <row r="103" spans="4:13" x14ac:dyDescent="0.25">
      <c r="D103" s="19"/>
      <c r="E103" s="19"/>
      <c r="F103" s="21"/>
      <c r="G103" s="19"/>
      <c r="H103" s="19"/>
      <c r="I103" s="19"/>
      <c r="J103" s="19"/>
      <c r="K103" s="19"/>
      <c r="L103" s="19"/>
      <c r="M103" s="19"/>
    </row>
    <row r="104" spans="4:13" x14ac:dyDescent="0.25">
      <c r="D104" s="19"/>
      <c r="E104" s="19"/>
      <c r="F104" s="21"/>
      <c r="G104" s="19"/>
      <c r="H104" s="19"/>
      <c r="I104" s="19"/>
      <c r="J104" s="19"/>
      <c r="K104" s="19"/>
      <c r="L104" s="19"/>
      <c r="M104" s="19"/>
    </row>
    <row r="105" spans="4:13" x14ac:dyDescent="0.25">
      <c r="D105" s="19"/>
      <c r="E105" s="19"/>
      <c r="F105" s="21"/>
      <c r="G105" s="19"/>
      <c r="H105" s="19"/>
      <c r="I105" s="19"/>
      <c r="J105" s="19"/>
      <c r="K105" s="19"/>
      <c r="L105" s="19"/>
      <c r="M105" s="19"/>
    </row>
    <row r="106" spans="4:13" x14ac:dyDescent="0.25">
      <c r="D106" s="19"/>
      <c r="E106" s="19"/>
      <c r="F106" s="21"/>
      <c r="G106" s="19"/>
      <c r="H106" s="19"/>
      <c r="I106" s="19"/>
      <c r="J106" s="19"/>
      <c r="K106" s="19"/>
      <c r="L106" s="19"/>
      <c r="M106" s="19"/>
    </row>
    <row r="107" spans="4:13" x14ac:dyDescent="0.25">
      <c r="D107" s="19"/>
      <c r="E107" s="19"/>
      <c r="F107" s="21"/>
      <c r="G107" s="19"/>
      <c r="H107" s="19"/>
      <c r="I107" s="19"/>
      <c r="J107" s="19"/>
      <c r="K107" s="19"/>
      <c r="L107" s="19"/>
      <c r="M107" s="19"/>
    </row>
    <row r="108" spans="4:13" x14ac:dyDescent="0.25">
      <c r="D108" s="19"/>
      <c r="E108" s="19"/>
      <c r="F108" s="21"/>
      <c r="G108" s="19"/>
      <c r="H108" s="19"/>
      <c r="I108" s="19"/>
      <c r="J108" s="19"/>
      <c r="K108" s="19"/>
      <c r="L108" s="19"/>
      <c r="M108" s="19"/>
    </row>
    <row r="109" spans="4:13" x14ac:dyDescent="0.25">
      <c r="D109" s="19"/>
      <c r="E109" s="19"/>
      <c r="F109" s="21"/>
      <c r="G109" s="19"/>
      <c r="H109" s="19"/>
      <c r="I109" s="19"/>
      <c r="J109" s="19"/>
      <c r="K109" s="19"/>
      <c r="L109" s="19"/>
      <c r="M109" s="19"/>
    </row>
    <row r="110" spans="4:13" x14ac:dyDescent="0.25">
      <c r="D110" s="19"/>
      <c r="E110" s="19"/>
      <c r="F110" s="21"/>
      <c r="G110" s="19"/>
      <c r="H110" s="19"/>
      <c r="I110" s="19"/>
      <c r="J110" s="19"/>
      <c r="K110" s="19"/>
      <c r="L110" s="19"/>
      <c r="M110" s="19"/>
    </row>
    <row r="111" spans="4:13" x14ac:dyDescent="0.25">
      <c r="D111" s="19"/>
      <c r="E111" s="19"/>
      <c r="F111" s="21"/>
      <c r="G111" s="19"/>
      <c r="H111" s="19"/>
      <c r="I111" s="19"/>
      <c r="J111" s="19"/>
      <c r="K111" s="19"/>
      <c r="L111" s="19"/>
      <c r="M111" s="19"/>
    </row>
    <row r="112" spans="4:13" x14ac:dyDescent="0.25">
      <c r="D112" s="19"/>
      <c r="E112" s="19"/>
      <c r="F112" s="21"/>
      <c r="G112" s="19"/>
      <c r="H112" s="19"/>
      <c r="I112" s="19"/>
      <c r="J112" s="19"/>
      <c r="K112" s="19"/>
      <c r="L112" s="19"/>
      <c r="M112" s="19"/>
    </row>
    <row r="113" spans="4:13" x14ac:dyDescent="0.25">
      <c r="D113" s="19"/>
      <c r="E113" s="19"/>
      <c r="F113" s="21"/>
      <c r="G113" s="19"/>
      <c r="H113" s="19"/>
      <c r="I113" s="19"/>
      <c r="J113" s="19"/>
      <c r="K113" s="19"/>
      <c r="L113" s="19"/>
      <c r="M113" s="19"/>
    </row>
    <row r="114" spans="4:13" x14ac:dyDescent="0.25">
      <c r="D114" s="19"/>
      <c r="E114" s="19"/>
      <c r="F114" s="21"/>
      <c r="G114" s="19"/>
      <c r="H114" s="19"/>
      <c r="I114" s="19"/>
      <c r="J114" s="19"/>
      <c r="K114" s="19"/>
      <c r="L114" s="19"/>
      <c r="M114" s="19"/>
    </row>
    <row r="115" spans="4:13" x14ac:dyDescent="0.25">
      <c r="D115" s="19"/>
      <c r="E115" s="19"/>
      <c r="F115" s="21"/>
      <c r="G115" s="19"/>
      <c r="H115" s="19"/>
      <c r="I115" s="19"/>
      <c r="J115" s="19"/>
      <c r="K115" s="19"/>
      <c r="L115" s="19"/>
      <c r="M115" s="19"/>
    </row>
    <row r="116" spans="4:13" x14ac:dyDescent="0.25">
      <c r="D116" s="19"/>
      <c r="E116" s="19"/>
      <c r="F116" s="21"/>
      <c r="G116" s="19"/>
      <c r="H116" s="19"/>
      <c r="I116" s="19"/>
      <c r="J116" s="19"/>
      <c r="K116" s="19"/>
      <c r="L116" s="19"/>
      <c r="M116" s="19"/>
    </row>
    <row r="117" spans="4:13" x14ac:dyDescent="0.25">
      <c r="D117" s="19"/>
      <c r="E117" s="19"/>
      <c r="F117" s="21"/>
      <c r="G117" s="19"/>
      <c r="H117" s="19"/>
      <c r="I117" s="19"/>
      <c r="J117" s="19"/>
      <c r="K117" s="19"/>
      <c r="L117" s="19"/>
      <c r="M117" s="19"/>
    </row>
    <row r="118" spans="4:13" x14ac:dyDescent="0.25">
      <c r="D118" s="19"/>
      <c r="E118" s="19"/>
      <c r="F118" s="21"/>
      <c r="G118" s="19"/>
      <c r="H118" s="19"/>
      <c r="I118" s="19"/>
      <c r="J118" s="19"/>
      <c r="K118" s="19"/>
      <c r="L118" s="19"/>
      <c r="M118" s="19"/>
    </row>
    <row r="119" spans="4:13" x14ac:dyDescent="0.25">
      <c r="D119" s="19"/>
      <c r="E119" s="19"/>
      <c r="F119" s="21"/>
      <c r="G119" s="19"/>
      <c r="H119" s="19"/>
      <c r="I119" s="19"/>
      <c r="J119" s="19"/>
      <c r="K119" s="19"/>
      <c r="L119" s="19"/>
      <c r="M119" s="19"/>
    </row>
    <row r="120" spans="4:13" x14ac:dyDescent="0.25">
      <c r="D120" s="19"/>
      <c r="E120" s="19"/>
      <c r="F120" s="21"/>
      <c r="G120" s="19"/>
      <c r="H120" s="19"/>
      <c r="I120" s="19"/>
      <c r="J120" s="19"/>
      <c r="K120" s="19"/>
      <c r="L120" s="19"/>
      <c r="M120" s="19"/>
    </row>
    <row r="121" spans="4:13" x14ac:dyDescent="0.25">
      <c r="D121" s="19"/>
      <c r="E121" s="19"/>
      <c r="F121" s="21"/>
      <c r="G121" s="19"/>
      <c r="H121" s="19"/>
      <c r="I121" s="19"/>
      <c r="J121" s="19"/>
      <c r="K121" s="19"/>
      <c r="L121" s="19"/>
      <c r="M121" s="19"/>
    </row>
    <row r="122" spans="4:13" x14ac:dyDescent="0.25">
      <c r="D122" s="19"/>
      <c r="E122" s="19"/>
      <c r="F122" s="21"/>
      <c r="G122" s="19"/>
      <c r="H122" s="19"/>
      <c r="I122" s="19"/>
      <c r="J122" s="19"/>
      <c r="K122" s="19"/>
      <c r="L122" s="19"/>
      <c r="M122" s="19"/>
    </row>
    <row r="123" spans="4:13" x14ac:dyDescent="0.25">
      <c r="D123" s="19"/>
      <c r="E123" s="19"/>
      <c r="F123" s="21"/>
      <c r="G123" s="19"/>
      <c r="H123" s="19"/>
      <c r="I123" s="19"/>
      <c r="J123" s="19"/>
      <c r="K123" s="19"/>
      <c r="L123" s="19"/>
      <c r="M123" s="19"/>
    </row>
    <row r="124" spans="4:13" x14ac:dyDescent="0.25">
      <c r="D124" s="19"/>
      <c r="E124" s="19"/>
      <c r="F124" s="21"/>
      <c r="G124" s="19"/>
      <c r="H124" s="19"/>
      <c r="I124" s="19"/>
      <c r="J124" s="19"/>
      <c r="K124" s="19"/>
      <c r="L124" s="19"/>
      <c r="M124" s="19"/>
    </row>
    <row r="125" spans="4:13" x14ac:dyDescent="0.25">
      <c r="D125" s="19"/>
      <c r="E125" s="19"/>
      <c r="F125" s="21"/>
      <c r="G125" s="19"/>
      <c r="H125" s="19"/>
      <c r="I125" s="19"/>
      <c r="J125" s="19"/>
      <c r="K125" s="19"/>
      <c r="L125" s="19"/>
      <c r="M125" s="19"/>
    </row>
    <row r="126" spans="4:13" x14ac:dyDescent="0.25">
      <c r="D126" s="19"/>
      <c r="E126" s="19"/>
      <c r="F126" s="21"/>
      <c r="G126" s="19"/>
      <c r="H126" s="19"/>
      <c r="I126" s="19"/>
      <c r="J126" s="19"/>
      <c r="K126" s="19"/>
      <c r="L126" s="19"/>
      <c r="M126" s="19"/>
    </row>
    <row r="127" spans="4:13" x14ac:dyDescent="0.25">
      <c r="D127" s="19"/>
      <c r="E127" s="19"/>
      <c r="F127" s="21"/>
      <c r="G127" s="19"/>
      <c r="H127" s="19"/>
      <c r="I127" s="19"/>
      <c r="J127" s="19"/>
      <c r="K127" s="19"/>
      <c r="L127" s="19"/>
      <c r="M127" s="19"/>
    </row>
    <row r="128" spans="4:13" x14ac:dyDescent="0.25">
      <c r="D128" s="19"/>
      <c r="E128" s="19"/>
      <c r="F128" s="21"/>
      <c r="G128" s="19"/>
      <c r="H128" s="19"/>
      <c r="I128" s="19"/>
      <c r="J128" s="19"/>
      <c r="K128" s="19"/>
      <c r="L128" s="19"/>
      <c r="M128" s="19"/>
    </row>
    <row r="129" spans="4:13" x14ac:dyDescent="0.25">
      <c r="D129" s="19"/>
      <c r="E129" s="19"/>
      <c r="F129" s="21"/>
      <c r="G129" s="19"/>
      <c r="H129" s="19"/>
      <c r="I129" s="19"/>
      <c r="J129" s="19"/>
      <c r="K129" s="19"/>
      <c r="L129" s="19"/>
      <c r="M129" s="19"/>
    </row>
    <row r="130" spans="4:13" x14ac:dyDescent="0.25">
      <c r="D130" s="19"/>
      <c r="E130" s="19"/>
      <c r="F130" s="21"/>
      <c r="G130" s="19"/>
      <c r="H130" s="19"/>
      <c r="I130" s="19"/>
      <c r="J130" s="19"/>
      <c r="K130" s="19"/>
      <c r="L130" s="19"/>
      <c r="M130" s="19"/>
    </row>
    <row r="131" spans="4:13" x14ac:dyDescent="0.25">
      <c r="D131" s="19"/>
      <c r="E131" s="19"/>
      <c r="F131" s="21"/>
      <c r="G131" s="19"/>
      <c r="H131" s="19"/>
      <c r="I131" s="19"/>
      <c r="J131" s="19"/>
      <c r="K131" s="19"/>
      <c r="L131" s="19"/>
      <c r="M131" s="19"/>
    </row>
    <row r="132" spans="4:13" x14ac:dyDescent="0.25">
      <c r="D132" s="19"/>
      <c r="E132" s="19"/>
      <c r="F132" s="21"/>
      <c r="G132" s="19"/>
      <c r="H132" s="19"/>
      <c r="I132" s="19"/>
      <c r="J132" s="19"/>
      <c r="K132" s="19"/>
      <c r="L132" s="19"/>
      <c r="M132" s="19"/>
    </row>
    <row r="133" spans="4:13" x14ac:dyDescent="0.25">
      <c r="D133" s="19"/>
      <c r="E133" s="19"/>
      <c r="F133" s="21"/>
      <c r="G133" s="19"/>
      <c r="H133" s="19"/>
      <c r="I133" s="19"/>
      <c r="J133" s="19"/>
      <c r="K133" s="19"/>
      <c r="L133" s="19"/>
      <c r="M133" s="19"/>
    </row>
    <row r="134" spans="4:13" x14ac:dyDescent="0.25">
      <c r="D134" s="19"/>
      <c r="E134" s="19"/>
      <c r="F134" s="21"/>
      <c r="G134" s="19"/>
      <c r="H134" s="19"/>
      <c r="I134" s="19"/>
      <c r="J134" s="19"/>
      <c r="K134" s="19"/>
      <c r="L134" s="19"/>
      <c r="M134" s="19"/>
    </row>
    <row r="135" spans="4:13" x14ac:dyDescent="0.25">
      <c r="D135" s="19"/>
      <c r="E135" s="19"/>
      <c r="F135" s="21"/>
      <c r="G135" s="19"/>
      <c r="H135" s="19"/>
      <c r="I135" s="19"/>
      <c r="J135" s="19"/>
      <c r="K135" s="19"/>
      <c r="L135" s="19"/>
      <c r="M135" s="19"/>
    </row>
    <row r="136" spans="4:13" x14ac:dyDescent="0.25">
      <c r="D136" s="19"/>
      <c r="E136" s="19"/>
      <c r="F136" s="21"/>
      <c r="G136" s="19"/>
      <c r="H136" s="19"/>
      <c r="I136" s="19"/>
      <c r="J136" s="19"/>
      <c r="K136" s="19"/>
      <c r="L136" s="19"/>
      <c r="M136" s="19"/>
    </row>
    <row r="137" spans="4:13" x14ac:dyDescent="0.25">
      <c r="D137" s="19"/>
      <c r="E137" s="19"/>
      <c r="F137" s="21"/>
      <c r="G137" s="19"/>
      <c r="H137" s="19"/>
      <c r="I137" s="19"/>
      <c r="J137" s="19"/>
      <c r="K137" s="19"/>
      <c r="L137" s="19"/>
      <c r="M137" s="19"/>
    </row>
    <row r="138" spans="4:13" x14ac:dyDescent="0.25">
      <c r="D138" s="19"/>
      <c r="E138" s="19"/>
      <c r="F138" s="21"/>
      <c r="G138" s="19"/>
      <c r="H138" s="19"/>
      <c r="I138" s="19"/>
      <c r="J138" s="19"/>
      <c r="K138" s="19"/>
      <c r="L138" s="19"/>
      <c r="M138" s="19"/>
    </row>
    <row r="139" spans="4:13" x14ac:dyDescent="0.25">
      <c r="D139" s="19"/>
      <c r="E139" s="19"/>
      <c r="F139" s="21"/>
      <c r="G139" s="19"/>
      <c r="H139" s="19"/>
      <c r="I139" s="19"/>
      <c r="J139" s="19"/>
      <c r="K139" s="19"/>
      <c r="L139" s="19"/>
      <c r="M139" s="19"/>
    </row>
    <row r="140" spans="4:13" x14ac:dyDescent="0.25">
      <c r="D140" s="19"/>
      <c r="E140" s="19"/>
      <c r="F140" s="21"/>
      <c r="G140" s="19"/>
      <c r="H140" s="19"/>
      <c r="I140" s="19"/>
      <c r="J140" s="19"/>
      <c r="K140" s="19"/>
      <c r="L140" s="19"/>
      <c r="M140" s="19"/>
    </row>
    <row r="141" spans="4:13" x14ac:dyDescent="0.25">
      <c r="D141" s="19"/>
      <c r="E141" s="19"/>
      <c r="F141" s="21"/>
      <c r="G141" s="19"/>
      <c r="H141" s="19"/>
      <c r="I141" s="19"/>
      <c r="J141" s="19"/>
      <c r="K141" s="19"/>
      <c r="L141" s="19"/>
      <c r="M141" s="19"/>
    </row>
    <row r="142" spans="4:13" x14ac:dyDescent="0.25">
      <c r="D142" s="19"/>
      <c r="E142" s="19"/>
      <c r="F142" s="21"/>
      <c r="G142" s="19"/>
      <c r="H142" s="19"/>
      <c r="I142" s="19"/>
      <c r="J142" s="19"/>
      <c r="K142" s="19"/>
      <c r="L142" s="19"/>
      <c r="M142" s="19"/>
    </row>
    <row r="143" spans="4:13" x14ac:dyDescent="0.25">
      <c r="D143" s="19"/>
      <c r="E143" s="19"/>
      <c r="F143" s="21"/>
      <c r="G143" s="19"/>
      <c r="H143" s="19"/>
      <c r="I143" s="19"/>
      <c r="J143" s="19"/>
      <c r="K143" s="19"/>
      <c r="L143" s="19"/>
      <c r="M143" s="19"/>
    </row>
    <row r="144" spans="4:13" x14ac:dyDescent="0.25">
      <c r="D144" s="19"/>
      <c r="E144" s="19"/>
      <c r="F144" s="21"/>
      <c r="G144" s="19"/>
      <c r="H144" s="19"/>
      <c r="I144" s="19"/>
      <c r="J144" s="19"/>
      <c r="K144" s="19"/>
      <c r="L144" s="19"/>
      <c r="M144" s="19"/>
    </row>
    <row r="145" spans="4:13" x14ac:dyDescent="0.25">
      <c r="D145" s="19"/>
      <c r="E145" s="19"/>
      <c r="F145" s="21"/>
      <c r="G145" s="19"/>
      <c r="H145" s="19"/>
      <c r="I145" s="19"/>
      <c r="J145" s="19"/>
      <c r="K145" s="19"/>
      <c r="L145" s="19"/>
      <c r="M145" s="19"/>
    </row>
    <row r="146" spans="4:13" x14ac:dyDescent="0.25">
      <c r="D146" s="19"/>
      <c r="E146" s="19"/>
      <c r="F146" s="21"/>
      <c r="G146" s="19"/>
      <c r="H146" s="19"/>
      <c r="I146" s="19"/>
      <c r="J146" s="19"/>
      <c r="K146" s="19"/>
      <c r="L146" s="19"/>
      <c r="M146" s="19"/>
    </row>
    <row r="147" spans="4:13" x14ac:dyDescent="0.25">
      <c r="D147" s="19"/>
      <c r="E147" s="19"/>
      <c r="F147" s="21"/>
      <c r="G147" s="19"/>
      <c r="H147" s="19"/>
      <c r="I147" s="19"/>
      <c r="J147" s="19"/>
      <c r="K147" s="19"/>
      <c r="L147" s="19"/>
      <c r="M147" s="19"/>
    </row>
    <row r="148" spans="4:13" x14ac:dyDescent="0.25">
      <c r="D148" s="19"/>
      <c r="E148" s="19"/>
      <c r="F148" s="21"/>
      <c r="G148" s="19"/>
      <c r="H148" s="19"/>
      <c r="I148" s="19"/>
      <c r="J148" s="19"/>
      <c r="K148" s="19"/>
      <c r="L148" s="19"/>
      <c r="M148" s="19"/>
    </row>
    <row r="149" spans="4:13" x14ac:dyDescent="0.25">
      <c r="D149" s="19"/>
      <c r="E149" s="19"/>
      <c r="F149" s="21"/>
      <c r="G149" s="19"/>
      <c r="H149" s="19"/>
      <c r="I149" s="19"/>
      <c r="J149" s="19"/>
      <c r="K149" s="19"/>
      <c r="L149" s="19"/>
      <c r="M149" s="19"/>
    </row>
    <row r="150" spans="4:13" x14ac:dyDescent="0.25">
      <c r="D150" s="19"/>
      <c r="E150" s="19"/>
      <c r="F150" s="21"/>
      <c r="G150" s="19"/>
      <c r="H150" s="19"/>
      <c r="I150" s="19"/>
      <c r="J150" s="19"/>
      <c r="K150" s="19"/>
      <c r="L150" s="19"/>
      <c r="M150" s="19"/>
    </row>
    <row r="151" spans="4:13" x14ac:dyDescent="0.25">
      <c r="D151" s="19"/>
      <c r="E151" s="19"/>
      <c r="F151" s="21"/>
      <c r="G151" s="19"/>
      <c r="H151" s="19"/>
      <c r="I151" s="19"/>
      <c r="J151" s="19"/>
      <c r="K151" s="19"/>
      <c r="L151" s="19"/>
      <c r="M151" s="19"/>
    </row>
    <row r="152" spans="4:13" x14ac:dyDescent="0.25">
      <c r="D152" s="19"/>
      <c r="E152" s="19"/>
      <c r="F152" s="21"/>
      <c r="G152" s="19"/>
      <c r="H152" s="19"/>
      <c r="I152" s="19"/>
      <c r="J152" s="19"/>
      <c r="K152" s="19"/>
      <c r="L152" s="19"/>
      <c r="M152" s="19"/>
    </row>
    <row r="153" spans="4:13" x14ac:dyDescent="0.25">
      <c r="D153" s="19"/>
      <c r="E153" s="19"/>
      <c r="F153" s="21"/>
      <c r="G153" s="19"/>
      <c r="H153" s="19"/>
      <c r="I153" s="19"/>
      <c r="J153" s="19"/>
      <c r="K153" s="19"/>
      <c r="L153" s="19"/>
      <c r="M153" s="19"/>
    </row>
    <row r="154" spans="4:13" x14ac:dyDescent="0.25">
      <c r="D154" s="19"/>
      <c r="E154" s="19"/>
      <c r="F154" s="21"/>
      <c r="G154" s="19"/>
      <c r="H154" s="19"/>
      <c r="I154" s="19"/>
      <c r="J154" s="19"/>
      <c r="K154" s="19"/>
      <c r="L154" s="19"/>
      <c r="M154" s="19"/>
    </row>
    <row r="155" spans="4:13" x14ac:dyDescent="0.25">
      <c r="D155" s="19"/>
      <c r="E155" s="19"/>
      <c r="F155" s="21"/>
      <c r="G155" s="19"/>
      <c r="H155" s="19"/>
      <c r="I155" s="19"/>
      <c r="J155" s="19"/>
      <c r="K155" s="19"/>
      <c r="L155" s="19"/>
      <c r="M155" s="19"/>
    </row>
    <row r="156" spans="4:13" x14ac:dyDescent="0.25">
      <c r="D156" s="19"/>
      <c r="E156" s="19"/>
      <c r="F156" s="21"/>
      <c r="G156" s="19"/>
      <c r="H156" s="19"/>
      <c r="I156" s="19"/>
      <c r="J156" s="19"/>
      <c r="K156" s="19"/>
      <c r="L156" s="19"/>
      <c r="M156" s="19"/>
    </row>
    <row r="157" spans="4:13" x14ac:dyDescent="0.25">
      <c r="D157" s="19"/>
      <c r="E157" s="19"/>
      <c r="F157" s="21"/>
      <c r="G157" s="19"/>
      <c r="H157" s="19"/>
      <c r="I157" s="19"/>
      <c r="J157" s="19"/>
      <c r="K157" s="19"/>
      <c r="L157" s="19"/>
      <c r="M157" s="19"/>
    </row>
    <row r="158" spans="4:13" x14ac:dyDescent="0.25">
      <c r="D158" s="19"/>
      <c r="E158" s="19"/>
      <c r="F158" s="21"/>
      <c r="G158" s="19"/>
      <c r="H158" s="19"/>
      <c r="I158" s="19"/>
      <c r="J158" s="19"/>
      <c r="K158" s="19"/>
      <c r="L158" s="19"/>
      <c r="M158" s="19"/>
    </row>
    <row r="159" spans="4:13" x14ac:dyDescent="0.25">
      <c r="D159" s="19"/>
      <c r="E159" s="19"/>
      <c r="F159" s="21"/>
      <c r="G159" s="19"/>
      <c r="H159" s="19"/>
      <c r="I159" s="19"/>
      <c r="J159" s="19"/>
      <c r="K159" s="19"/>
      <c r="L159" s="19"/>
      <c r="M159" s="19"/>
    </row>
    <row r="160" spans="4:13" x14ac:dyDescent="0.25">
      <c r="D160" s="19"/>
      <c r="E160" s="19"/>
      <c r="F160" s="21"/>
      <c r="G160" s="19"/>
      <c r="H160" s="19"/>
      <c r="I160" s="19"/>
      <c r="J160" s="19"/>
      <c r="K160" s="19"/>
      <c r="L160" s="19"/>
      <c r="M160" s="19"/>
    </row>
    <row r="161" spans="4:13" x14ac:dyDescent="0.25">
      <c r="D161" s="19"/>
      <c r="E161" s="19"/>
      <c r="F161" s="21"/>
      <c r="G161" s="19"/>
      <c r="H161" s="19"/>
      <c r="I161" s="19"/>
      <c r="J161" s="19"/>
      <c r="K161" s="19"/>
      <c r="L161" s="19"/>
      <c r="M161" s="19"/>
    </row>
    <row r="162" spans="4:13" x14ac:dyDescent="0.25">
      <c r="D162" s="19"/>
      <c r="E162" s="19"/>
      <c r="F162" s="21"/>
      <c r="G162" s="19"/>
      <c r="H162" s="19"/>
      <c r="I162" s="19"/>
      <c r="J162" s="19"/>
      <c r="K162" s="19"/>
      <c r="L162" s="19"/>
      <c r="M162" s="19"/>
    </row>
    <row r="163" spans="4:13" x14ac:dyDescent="0.25">
      <c r="D163" s="19"/>
      <c r="E163" s="19"/>
      <c r="F163" s="21"/>
      <c r="G163" s="19"/>
      <c r="H163" s="19"/>
      <c r="I163" s="19"/>
      <c r="J163" s="19"/>
      <c r="K163" s="19"/>
      <c r="L163" s="19"/>
      <c r="M163" s="19"/>
    </row>
    <row r="164" spans="4:13" x14ac:dyDescent="0.25">
      <c r="D164" s="19"/>
      <c r="E164" s="19"/>
      <c r="F164" s="21"/>
      <c r="G164" s="19"/>
      <c r="H164" s="19"/>
      <c r="I164" s="19"/>
      <c r="J164" s="19"/>
      <c r="K164" s="19"/>
      <c r="L164" s="19"/>
      <c r="M164" s="19"/>
    </row>
    <row r="165" spans="4:13" x14ac:dyDescent="0.25">
      <c r="D165" s="19"/>
      <c r="E165" s="19"/>
      <c r="F165" s="21"/>
      <c r="G165" s="19"/>
      <c r="H165" s="19"/>
      <c r="I165" s="19"/>
      <c r="J165" s="19"/>
      <c r="K165" s="19"/>
      <c r="L165" s="19"/>
      <c r="M165" s="19"/>
    </row>
    <row r="166" spans="4:13" x14ac:dyDescent="0.25">
      <c r="D166" s="19"/>
      <c r="E166" s="19"/>
      <c r="F166" s="21"/>
      <c r="G166" s="19"/>
      <c r="H166" s="19"/>
      <c r="I166" s="19"/>
      <c r="J166" s="19"/>
      <c r="K166" s="19"/>
      <c r="L166" s="19"/>
      <c r="M166" s="19"/>
    </row>
    <row r="167" spans="4:13" x14ac:dyDescent="0.25">
      <c r="D167" s="19"/>
      <c r="E167" s="19"/>
      <c r="F167" s="21"/>
      <c r="G167" s="19"/>
      <c r="H167" s="19"/>
      <c r="I167" s="19"/>
      <c r="J167" s="19"/>
      <c r="K167" s="19"/>
      <c r="L167" s="19"/>
      <c r="M167" s="19"/>
    </row>
    <row r="168" spans="4:13" x14ac:dyDescent="0.25">
      <c r="D168" s="19"/>
      <c r="E168" s="19"/>
      <c r="F168" s="21"/>
      <c r="G168" s="19"/>
      <c r="H168" s="19"/>
      <c r="I168" s="19"/>
      <c r="J168" s="19"/>
      <c r="K168" s="19"/>
      <c r="L168" s="19"/>
      <c r="M168" s="19"/>
    </row>
    <row r="169" spans="4:13" x14ac:dyDescent="0.25">
      <c r="D169" s="19"/>
      <c r="E169" s="19"/>
      <c r="F169" s="21"/>
      <c r="G169" s="19"/>
      <c r="H169" s="19"/>
      <c r="I169" s="19"/>
      <c r="J169" s="19"/>
      <c r="K169" s="19"/>
      <c r="L169" s="19"/>
      <c r="M169" s="19"/>
    </row>
    <row r="170" spans="4:13" x14ac:dyDescent="0.25">
      <c r="D170" s="19"/>
      <c r="E170" s="19"/>
      <c r="F170" s="21"/>
      <c r="G170" s="19"/>
      <c r="H170" s="19"/>
      <c r="I170" s="19"/>
      <c r="J170" s="19"/>
      <c r="K170" s="19"/>
      <c r="L170" s="19"/>
      <c r="M170" s="19"/>
    </row>
    <row r="171" spans="4:13" x14ac:dyDescent="0.25">
      <c r="D171" s="19"/>
      <c r="E171" s="19"/>
      <c r="F171" s="21"/>
      <c r="G171" s="19"/>
      <c r="H171" s="19"/>
      <c r="I171" s="19"/>
      <c r="J171" s="19"/>
      <c r="K171" s="19"/>
      <c r="L171" s="19"/>
      <c r="M171" s="19"/>
    </row>
    <row r="172" spans="4:13" x14ac:dyDescent="0.25">
      <c r="D172" s="19"/>
      <c r="E172" s="19"/>
      <c r="F172" s="21"/>
      <c r="G172" s="19"/>
      <c r="H172" s="19"/>
      <c r="I172" s="19"/>
      <c r="J172" s="19"/>
      <c r="K172" s="19"/>
      <c r="L172" s="19"/>
      <c r="M172" s="19"/>
    </row>
    <row r="173" spans="4:13" x14ac:dyDescent="0.25">
      <c r="D173" s="19"/>
      <c r="E173" s="19"/>
      <c r="F173" s="21"/>
      <c r="G173" s="19"/>
      <c r="H173" s="19"/>
      <c r="I173" s="19"/>
      <c r="J173" s="19"/>
      <c r="K173" s="19"/>
      <c r="L173" s="19"/>
      <c r="M173" s="19"/>
    </row>
    <row r="174" spans="4:13" x14ac:dyDescent="0.25">
      <c r="D174" s="19"/>
      <c r="E174" s="19"/>
      <c r="F174" s="21"/>
      <c r="G174" s="19"/>
      <c r="H174" s="19"/>
      <c r="I174" s="19"/>
      <c r="J174" s="19"/>
      <c r="K174" s="19"/>
      <c r="L174" s="19"/>
      <c r="M174" s="19"/>
    </row>
    <row r="175" spans="4:13" x14ac:dyDescent="0.25">
      <c r="D175" s="19"/>
      <c r="E175" s="19"/>
      <c r="F175" s="21"/>
      <c r="G175" s="19"/>
      <c r="H175" s="19"/>
      <c r="I175" s="19"/>
      <c r="J175" s="19"/>
      <c r="K175" s="19"/>
      <c r="L175" s="19"/>
      <c r="M175" s="19"/>
    </row>
    <row r="176" spans="4:13" x14ac:dyDescent="0.25">
      <c r="D176" s="19"/>
      <c r="E176" s="19"/>
      <c r="F176" s="21"/>
      <c r="G176" s="19"/>
      <c r="H176" s="19"/>
      <c r="I176" s="19"/>
      <c r="J176" s="19"/>
      <c r="K176" s="19"/>
      <c r="L176" s="19"/>
      <c r="M176" s="19"/>
    </row>
    <row r="177" spans="4:13" x14ac:dyDescent="0.25">
      <c r="D177" s="19"/>
      <c r="E177" s="19"/>
      <c r="F177" s="21"/>
      <c r="G177" s="19"/>
      <c r="H177" s="19"/>
      <c r="I177" s="19"/>
      <c r="J177" s="19"/>
      <c r="K177" s="19"/>
      <c r="L177" s="19"/>
      <c r="M177" s="19"/>
    </row>
    <row r="178" spans="4:13" x14ac:dyDescent="0.25">
      <c r="D178" s="19"/>
      <c r="E178" s="19"/>
      <c r="F178" s="21"/>
      <c r="G178" s="19"/>
      <c r="H178" s="19"/>
      <c r="I178" s="19"/>
      <c r="J178" s="19"/>
      <c r="K178" s="19"/>
      <c r="L178" s="19"/>
      <c r="M178" s="19"/>
    </row>
    <row r="179" spans="4:13" x14ac:dyDescent="0.25">
      <c r="D179" s="19"/>
      <c r="E179" s="19"/>
      <c r="F179" s="21"/>
      <c r="G179" s="19"/>
      <c r="H179" s="19"/>
      <c r="I179" s="19"/>
      <c r="J179" s="19"/>
      <c r="K179" s="19"/>
      <c r="L179" s="19"/>
      <c r="M179" s="19"/>
    </row>
    <row r="180" spans="4:13" x14ac:dyDescent="0.25">
      <c r="D180" s="19"/>
      <c r="E180" s="19"/>
      <c r="F180" s="21"/>
      <c r="G180" s="19"/>
      <c r="H180" s="19"/>
      <c r="I180" s="19"/>
      <c r="J180" s="19"/>
      <c r="K180" s="19"/>
      <c r="L180" s="19"/>
      <c r="M180" s="19"/>
    </row>
    <row r="181" spans="4:13" x14ac:dyDescent="0.25">
      <c r="D181" s="19"/>
      <c r="E181" s="19"/>
      <c r="F181" s="21"/>
      <c r="G181" s="19"/>
      <c r="H181" s="19"/>
      <c r="I181" s="19"/>
      <c r="J181" s="19"/>
      <c r="K181" s="19"/>
      <c r="L181" s="19"/>
      <c r="M181" s="19"/>
    </row>
    <row r="182" spans="4:13" x14ac:dyDescent="0.25">
      <c r="D182" s="19"/>
      <c r="E182" s="19"/>
      <c r="F182" s="21"/>
      <c r="G182" s="19"/>
      <c r="H182" s="19"/>
      <c r="I182" s="19"/>
      <c r="J182" s="19"/>
      <c r="K182" s="19"/>
      <c r="L182" s="19"/>
      <c r="M182" s="19"/>
    </row>
    <row r="183" spans="4:13" x14ac:dyDescent="0.25">
      <c r="D183" s="19"/>
      <c r="E183" s="19"/>
      <c r="F183" s="21"/>
      <c r="G183" s="19"/>
      <c r="H183" s="19"/>
      <c r="I183" s="19"/>
      <c r="J183" s="19"/>
      <c r="K183" s="19"/>
      <c r="L183" s="19"/>
      <c r="M183" s="19"/>
    </row>
    <row r="184" spans="4:13" x14ac:dyDescent="0.25">
      <c r="D184" s="19"/>
      <c r="E184" s="19"/>
      <c r="F184" s="21"/>
      <c r="G184" s="19"/>
      <c r="H184" s="19"/>
      <c r="I184" s="19"/>
      <c r="J184" s="19"/>
      <c r="K184" s="19"/>
      <c r="L184" s="19"/>
      <c r="M184" s="19"/>
    </row>
    <row r="185" spans="4:13" x14ac:dyDescent="0.25">
      <c r="D185" s="19"/>
      <c r="E185" s="19"/>
      <c r="F185" s="21"/>
      <c r="G185" s="19"/>
      <c r="H185" s="19"/>
      <c r="I185" s="19"/>
      <c r="J185" s="19"/>
      <c r="K185" s="19"/>
      <c r="L185" s="19"/>
      <c r="M185" s="19"/>
    </row>
    <row r="186" spans="4:13" x14ac:dyDescent="0.25">
      <c r="D186" s="19"/>
      <c r="E186" s="19"/>
      <c r="F186" s="21"/>
      <c r="G186" s="19"/>
      <c r="H186" s="19"/>
      <c r="I186" s="19"/>
      <c r="J186" s="19"/>
      <c r="K186" s="19"/>
      <c r="L186" s="19"/>
      <c r="M186" s="19"/>
    </row>
    <row r="187" spans="4:13" x14ac:dyDescent="0.25">
      <c r="D187" s="19"/>
      <c r="E187" s="19"/>
      <c r="F187" s="21"/>
      <c r="G187" s="19"/>
      <c r="H187" s="19"/>
      <c r="I187" s="19"/>
      <c r="J187" s="19"/>
      <c r="K187" s="19"/>
      <c r="L187" s="19"/>
      <c r="M187" s="19"/>
    </row>
    <row r="188" spans="4:13" x14ac:dyDescent="0.25">
      <c r="D188" s="19"/>
      <c r="E188" s="19"/>
      <c r="F188" s="21"/>
      <c r="G188" s="19"/>
      <c r="H188" s="19"/>
      <c r="I188" s="19"/>
      <c r="J188" s="19"/>
      <c r="K188" s="19"/>
      <c r="L188" s="19"/>
      <c r="M188" s="19"/>
    </row>
    <row r="189" spans="4:13" x14ac:dyDescent="0.25">
      <c r="D189" s="19"/>
      <c r="E189" s="19"/>
      <c r="F189" s="21"/>
      <c r="G189" s="19"/>
      <c r="H189" s="19"/>
      <c r="I189" s="19"/>
      <c r="J189" s="19"/>
      <c r="K189" s="19"/>
      <c r="L189" s="19"/>
      <c r="M189" s="19"/>
    </row>
    <row r="190" spans="4:13" x14ac:dyDescent="0.25">
      <c r="D190" s="19"/>
      <c r="E190" s="19"/>
      <c r="F190" s="21"/>
      <c r="G190" s="19"/>
      <c r="H190" s="19"/>
      <c r="I190" s="19"/>
      <c r="J190" s="19"/>
      <c r="K190" s="19"/>
      <c r="L190" s="19"/>
      <c r="M190" s="19"/>
    </row>
    <row r="191" spans="4:13" x14ac:dyDescent="0.25">
      <c r="D191" s="19"/>
      <c r="E191" s="19"/>
      <c r="F191" s="21"/>
      <c r="G191" s="19"/>
      <c r="H191" s="19"/>
      <c r="I191" s="19"/>
      <c r="J191" s="19"/>
      <c r="K191" s="19"/>
      <c r="L191" s="19"/>
      <c r="M191" s="19"/>
    </row>
    <row r="192" spans="4:13" x14ac:dyDescent="0.25">
      <c r="D192" s="19"/>
      <c r="E192" s="19"/>
      <c r="F192" s="21"/>
      <c r="G192" s="19"/>
      <c r="H192" s="19"/>
      <c r="I192" s="19"/>
      <c r="J192" s="19"/>
      <c r="K192" s="19"/>
      <c r="L192" s="19"/>
      <c r="M192" s="19"/>
    </row>
    <row r="193" spans="4:13" x14ac:dyDescent="0.25">
      <c r="D193" s="19"/>
      <c r="E193" s="19"/>
      <c r="F193" s="21"/>
      <c r="G193" s="19"/>
      <c r="H193" s="19"/>
      <c r="I193" s="19"/>
      <c r="J193" s="19"/>
      <c r="K193" s="19"/>
      <c r="L193" s="19"/>
      <c r="M193" s="19"/>
    </row>
    <row r="194" spans="4:13" x14ac:dyDescent="0.25">
      <c r="D194" s="19"/>
      <c r="E194" s="19"/>
      <c r="F194" s="21"/>
      <c r="G194" s="19"/>
      <c r="H194" s="19"/>
      <c r="I194" s="19"/>
      <c r="J194" s="19"/>
      <c r="K194" s="19"/>
      <c r="L194" s="19"/>
      <c r="M194" s="19"/>
    </row>
    <row r="195" spans="4:13" x14ac:dyDescent="0.25">
      <c r="D195" s="19"/>
      <c r="E195" s="19"/>
      <c r="F195" s="21"/>
      <c r="G195" s="19"/>
      <c r="H195" s="19"/>
      <c r="I195" s="19"/>
      <c r="J195" s="19"/>
      <c r="K195" s="19"/>
      <c r="L195" s="19"/>
      <c r="M195" s="19"/>
    </row>
    <row r="196" spans="4:13" x14ac:dyDescent="0.25">
      <c r="D196" s="19"/>
      <c r="E196" s="19"/>
      <c r="F196" s="21"/>
      <c r="G196" s="19"/>
      <c r="H196" s="19"/>
      <c r="I196" s="19"/>
      <c r="J196" s="19"/>
      <c r="K196" s="19"/>
      <c r="L196" s="19"/>
      <c r="M196" s="19"/>
    </row>
    <row r="197" spans="4:13" x14ac:dyDescent="0.25">
      <c r="D197" s="19"/>
      <c r="E197" s="19"/>
      <c r="F197" s="21"/>
      <c r="G197" s="19"/>
      <c r="H197" s="19"/>
      <c r="I197" s="19"/>
      <c r="J197" s="19"/>
      <c r="K197" s="19"/>
      <c r="L197" s="19"/>
      <c r="M197" s="19"/>
    </row>
    <row r="198" spans="4:13" x14ac:dyDescent="0.25">
      <c r="D198" s="19"/>
      <c r="E198" s="19"/>
      <c r="F198" s="21"/>
      <c r="G198" s="19"/>
      <c r="H198" s="19"/>
      <c r="I198" s="19"/>
      <c r="J198" s="19"/>
      <c r="K198" s="19"/>
      <c r="L198" s="19"/>
      <c r="M198" s="19"/>
    </row>
    <row r="199" spans="4:13" x14ac:dyDescent="0.25">
      <c r="D199" s="19"/>
      <c r="E199" s="19"/>
      <c r="F199" s="21"/>
      <c r="G199" s="19"/>
      <c r="H199" s="19"/>
      <c r="I199" s="19"/>
      <c r="J199" s="19"/>
      <c r="K199" s="19"/>
      <c r="L199" s="19"/>
      <c r="M199" s="19"/>
    </row>
    <row r="200" spans="4:13" x14ac:dyDescent="0.25">
      <c r="D200" s="19"/>
      <c r="E200" s="19"/>
      <c r="F200" s="21"/>
      <c r="G200" s="19"/>
      <c r="H200" s="19"/>
      <c r="I200" s="19"/>
      <c r="J200" s="19"/>
      <c r="K200" s="19"/>
      <c r="L200" s="19"/>
      <c r="M200" s="19"/>
    </row>
    <row r="201" spans="4:13" x14ac:dyDescent="0.25">
      <c r="D201" s="19"/>
      <c r="E201" s="19"/>
      <c r="F201" s="21"/>
      <c r="G201" s="19"/>
      <c r="H201" s="19"/>
      <c r="I201" s="19"/>
      <c r="J201" s="19"/>
      <c r="K201" s="19"/>
      <c r="L201" s="19"/>
      <c r="M201" s="19"/>
    </row>
    <row r="202" spans="4:13" x14ac:dyDescent="0.25">
      <c r="D202" s="19"/>
      <c r="E202" s="19"/>
      <c r="F202" s="21"/>
      <c r="G202" s="19"/>
      <c r="H202" s="19"/>
      <c r="I202" s="19"/>
      <c r="J202" s="19"/>
      <c r="K202" s="19"/>
      <c r="L202" s="19"/>
      <c r="M202" s="19"/>
    </row>
    <row r="203" spans="4:13" x14ac:dyDescent="0.25">
      <c r="D203" s="19"/>
      <c r="E203" s="19"/>
      <c r="F203" s="21"/>
      <c r="G203" s="19"/>
      <c r="H203" s="19"/>
      <c r="I203" s="19"/>
      <c r="J203" s="19"/>
      <c r="K203" s="19"/>
      <c r="L203" s="19"/>
      <c r="M203" s="19"/>
    </row>
    <row r="204" spans="4:13" x14ac:dyDescent="0.25">
      <c r="D204" s="19"/>
      <c r="E204" s="19"/>
      <c r="F204" s="21"/>
      <c r="G204" s="19"/>
      <c r="H204" s="19"/>
      <c r="I204" s="19"/>
      <c r="J204" s="19"/>
      <c r="K204" s="19"/>
      <c r="L204" s="19"/>
      <c r="M204" s="19"/>
    </row>
    <row r="205" spans="4:13" x14ac:dyDescent="0.25">
      <c r="D205" s="19"/>
      <c r="E205" s="19"/>
      <c r="F205" s="21"/>
      <c r="G205" s="19"/>
      <c r="H205" s="19"/>
      <c r="I205" s="19"/>
      <c r="J205" s="19"/>
      <c r="K205" s="19"/>
      <c r="L205" s="19"/>
      <c r="M205" s="19"/>
    </row>
    <row r="206" spans="4:13" x14ac:dyDescent="0.25">
      <c r="D206" s="19"/>
      <c r="E206" s="19"/>
      <c r="F206" s="21"/>
      <c r="G206" s="19"/>
      <c r="H206" s="19"/>
      <c r="I206" s="19"/>
      <c r="J206" s="19"/>
      <c r="K206" s="19"/>
      <c r="L206" s="19"/>
      <c r="M206" s="19"/>
    </row>
    <row r="207" spans="4:13" x14ac:dyDescent="0.25">
      <c r="D207" s="19"/>
      <c r="E207" s="19"/>
      <c r="F207" s="21"/>
      <c r="G207" s="19"/>
      <c r="H207" s="19"/>
      <c r="I207" s="19"/>
      <c r="J207" s="19"/>
      <c r="K207" s="19"/>
      <c r="L207" s="19"/>
      <c r="M207" s="19"/>
    </row>
    <row r="208" spans="4:13" x14ac:dyDescent="0.25">
      <c r="D208" s="19"/>
      <c r="E208" s="19"/>
      <c r="F208" s="21"/>
      <c r="G208" s="19"/>
      <c r="H208" s="19"/>
      <c r="I208" s="19"/>
      <c r="J208" s="19"/>
      <c r="K208" s="19"/>
      <c r="L208" s="19"/>
      <c r="M208" s="19"/>
    </row>
    <row r="209" spans="4:13" x14ac:dyDescent="0.25">
      <c r="D209" s="19"/>
      <c r="E209" s="19"/>
      <c r="F209" s="21"/>
      <c r="G209" s="19"/>
      <c r="H209" s="19"/>
      <c r="I209" s="19"/>
      <c r="J209" s="19"/>
      <c r="K209" s="19"/>
      <c r="L209" s="19"/>
      <c r="M209" s="19"/>
    </row>
    <row r="210" spans="4:13" x14ac:dyDescent="0.25">
      <c r="D210" s="19"/>
      <c r="E210" s="19"/>
      <c r="F210" s="21"/>
      <c r="G210" s="19"/>
      <c r="H210" s="19"/>
      <c r="I210" s="19"/>
      <c r="J210" s="19"/>
      <c r="K210" s="19"/>
      <c r="L210" s="19"/>
      <c r="M210" s="19"/>
    </row>
    <row r="211" spans="4:13" x14ac:dyDescent="0.25">
      <c r="D211" s="19"/>
      <c r="E211" s="19"/>
      <c r="F211" s="21"/>
      <c r="G211" s="19"/>
      <c r="H211" s="19"/>
      <c r="I211" s="19"/>
      <c r="J211" s="19"/>
      <c r="K211" s="19"/>
      <c r="L211" s="19"/>
      <c r="M211" s="19"/>
    </row>
    <row r="212" spans="4:13" x14ac:dyDescent="0.25">
      <c r="D212" s="19"/>
      <c r="E212" s="19"/>
      <c r="F212" s="21"/>
      <c r="G212" s="19"/>
      <c r="H212" s="19"/>
      <c r="I212" s="19"/>
      <c r="J212" s="19"/>
      <c r="K212" s="19"/>
      <c r="L212" s="19"/>
      <c r="M212" s="19"/>
    </row>
    <row r="213" spans="4:13" x14ac:dyDescent="0.25">
      <c r="D213" s="19"/>
      <c r="E213" s="19"/>
      <c r="F213" s="21"/>
      <c r="G213" s="19"/>
      <c r="H213" s="19"/>
      <c r="I213" s="19"/>
      <c r="J213" s="19"/>
      <c r="K213" s="19"/>
      <c r="L213" s="19"/>
      <c r="M213" s="19"/>
    </row>
    <row r="214" spans="4:13" x14ac:dyDescent="0.25">
      <c r="D214" s="19"/>
      <c r="E214" s="19"/>
      <c r="F214" s="21"/>
      <c r="G214" s="19"/>
      <c r="H214" s="19"/>
      <c r="I214" s="19"/>
      <c r="J214" s="19"/>
      <c r="K214" s="19"/>
      <c r="L214" s="19"/>
      <c r="M214" s="19"/>
    </row>
    <row r="215" spans="4:13" x14ac:dyDescent="0.25">
      <c r="D215" s="19"/>
      <c r="E215" s="19"/>
      <c r="F215" s="21"/>
      <c r="G215" s="19"/>
      <c r="H215" s="19"/>
      <c r="I215" s="19"/>
      <c r="J215" s="19"/>
      <c r="K215" s="19"/>
      <c r="L215" s="19"/>
      <c r="M215" s="19"/>
    </row>
    <row r="216" spans="4:13" x14ac:dyDescent="0.25">
      <c r="D216" s="19"/>
      <c r="E216" s="19"/>
      <c r="F216" s="21"/>
      <c r="G216" s="19"/>
      <c r="H216" s="19"/>
      <c r="I216" s="19"/>
      <c r="J216" s="19"/>
      <c r="K216" s="19"/>
      <c r="L216" s="19"/>
      <c r="M216" s="19"/>
    </row>
    <row r="217" spans="4:13" x14ac:dyDescent="0.25">
      <c r="D217" s="19"/>
      <c r="E217" s="19"/>
      <c r="F217" s="21"/>
      <c r="G217" s="19"/>
      <c r="H217" s="19"/>
      <c r="I217" s="19"/>
      <c r="J217" s="19"/>
      <c r="K217" s="19"/>
      <c r="L217" s="19"/>
      <c r="M217" s="19"/>
    </row>
    <row r="218" spans="4:13" x14ac:dyDescent="0.25">
      <c r="D218" s="19"/>
      <c r="E218" s="19"/>
      <c r="F218" s="21"/>
      <c r="G218" s="19"/>
      <c r="H218" s="19"/>
      <c r="I218" s="19"/>
      <c r="J218" s="19"/>
      <c r="K218" s="19"/>
      <c r="L218" s="19"/>
      <c r="M218" s="19"/>
    </row>
    <row r="219" spans="4:13" x14ac:dyDescent="0.25">
      <c r="D219" s="19"/>
      <c r="E219" s="19"/>
      <c r="F219" s="21"/>
      <c r="G219" s="19"/>
      <c r="H219" s="19"/>
      <c r="I219" s="19"/>
      <c r="J219" s="19"/>
      <c r="K219" s="19"/>
      <c r="L219" s="19"/>
      <c r="M219" s="19"/>
    </row>
    <row r="220" spans="4:13" x14ac:dyDescent="0.25">
      <c r="D220" s="19"/>
      <c r="E220" s="19"/>
      <c r="F220" s="21"/>
      <c r="G220" s="19"/>
      <c r="H220" s="19"/>
      <c r="I220" s="19"/>
      <c r="J220" s="19"/>
      <c r="K220" s="19"/>
      <c r="L220" s="19"/>
      <c r="M220" s="19"/>
    </row>
    <row r="221" spans="4:13" x14ac:dyDescent="0.25">
      <c r="D221" s="19"/>
      <c r="E221" s="19"/>
      <c r="F221" s="21"/>
      <c r="G221" s="19"/>
      <c r="H221" s="19"/>
      <c r="I221" s="19"/>
      <c r="J221" s="19"/>
      <c r="K221" s="19"/>
      <c r="L221" s="19"/>
      <c r="M221" s="19"/>
    </row>
    <row r="222" spans="4:13" x14ac:dyDescent="0.25">
      <c r="D222" s="19"/>
      <c r="E222" s="19"/>
      <c r="F222" s="21"/>
      <c r="G222" s="19"/>
      <c r="H222" s="19"/>
      <c r="I222" s="19"/>
      <c r="J222" s="19"/>
      <c r="K222" s="19"/>
      <c r="L222" s="19"/>
      <c r="M222" s="19"/>
    </row>
    <row r="223" spans="4:13" x14ac:dyDescent="0.25">
      <c r="D223" s="19"/>
      <c r="F223" s="21"/>
      <c r="G223" s="19"/>
      <c r="H223" s="19"/>
      <c r="I223" s="19"/>
      <c r="J223" s="19"/>
      <c r="K223" s="19"/>
      <c r="L223" s="19"/>
      <c r="M223" s="19"/>
    </row>
    <row r="224" spans="4:13" x14ac:dyDescent="0.25">
      <c r="D224" s="19"/>
      <c r="E224" s="19"/>
      <c r="F224" s="21"/>
      <c r="G224" s="19"/>
      <c r="H224" s="19"/>
      <c r="I224" s="19"/>
      <c r="J224" s="19"/>
      <c r="K224" s="19"/>
      <c r="L224" s="19"/>
      <c r="M224" s="19"/>
    </row>
    <row r="225" spans="4:13" x14ac:dyDescent="0.25">
      <c r="D225" s="19"/>
      <c r="E225" s="19"/>
      <c r="F225" s="21"/>
      <c r="G225" s="19"/>
      <c r="H225" s="19"/>
      <c r="I225" s="19"/>
      <c r="J225" s="19"/>
      <c r="K225" s="19"/>
      <c r="L225" s="19"/>
      <c r="M225" s="19"/>
    </row>
    <row r="226" spans="4:13" x14ac:dyDescent="0.25">
      <c r="D226" s="19"/>
      <c r="E226" s="19"/>
      <c r="F226" s="21"/>
      <c r="G226" s="19"/>
      <c r="H226" s="19"/>
      <c r="I226" s="19"/>
      <c r="J226" s="19"/>
      <c r="K226" s="19"/>
      <c r="L226" s="19"/>
      <c r="M226" s="19"/>
    </row>
    <row r="227" spans="4:13" x14ac:dyDescent="0.25">
      <c r="D227" s="19"/>
      <c r="E227" s="19"/>
      <c r="F227" s="21"/>
      <c r="G227" s="19"/>
      <c r="H227" s="19"/>
      <c r="I227" s="19"/>
      <c r="J227" s="19"/>
      <c r="K227" s="19"/>
      <c r="L227" s="19"/>
      <c r="M227" s="19"/>
    </row>
    <row r="228" spans="4:13" x14ac:dyDescent="0.25">
      <c r="D228" s="19"/>
      <c r="E228" s="19"/>
      <c r="F228" s="21"/>
      <c r="G228" s="19"/>
      <c r="H228" s="19"/>
      <c r="I228" s="19"/>
      <c r="J228" s="19"/>
      <c r="K228" s="19"/>
      <c r="L228" s="19"/>
      <c r="M228" s="19"/>
    </row>
    <row r="229" spans="4:13" x14ac:dyDescent="0.25">
      <c r="D229" s="19"/>
      <c r="E229" s="19"/>
      <c r="F229" s="21"/>
      <c r="G229" s="19"/>
      <c r="H229" s="19"/>
      <c r="I229" s="19"/>
      <c r="J229" s="19"/>
      <c r="K229" s="19"/>
      <c r="L229" s="19"/>
      <c r="M229" s="19"/>
    </row>
    <row r="230" spans="4:13" x14ac:dyDescent="0.25">
      <c r="D230" s="19"/>
      <c r="E230" s="19"/>
      <c r="F230" s="21"/>
      <c r="G230" s="19"/>
      <c r="H230" s="19"/>
      <c r="I230" s="19"/>
      <c r="J230" s="19"/>
      <c r="K230" s="19"/>
      <c r="L230" s="19"/>
      <c r="M230" s="19"/>
    </row>
    <row r="231" spans="4:13" x14ac:dyDescent="0.25">
      <c r="D231" s="19"/>
      <c r="E231" s="19"/>
      <c r="F231" s="21"/>
      <c r="G231" s="19"/>
      <c r="H231" s="19"/>
      <c r="I231" s="19"/>
      <c r="J231" s="19"/>
      <c r="K231" s="19"/>
      <c r="L231" s="19"/>
      <c r="M231" s="19"/>
    </row>
    <row r="232" spans="4:13" x14ac:dyDescent="0.25">
      <c r="D232" s="19"/>
      <c r="E232" s="19"/>
      <c r="F232" s="21"/>
      <c r="G232" s="19"/>
      <c r="H232" s="19"/>
      <c r="I232" s="19"/>
      <c r="J232" s="19"/>
      <c r="K232" s="19"/>
      <c r="L232" s="19"/>
      <c r="M232" s="19"/>
    </row>
    <row r="233" spans="4:13" x14ac:dyDescent="0.25">
      <c r="D233" s="19"/>
      <c r="E233" s="19"/>
      <c r="F233" s="21"/>
      <c r="G233" s="19"/>
      <c r="H233" s="19"/>
      <c r="I233" s="19"/>
      <c r="J233" s="19"/>
      <c r="K233" s="19"/>
      <c r="L233" s="19"/>
      <c r="M233" s="19"/>
    </row>
    <row r="234" spans="4:13" x14ac:dyDescent="0.25">
      <c r="D234" s="19"/>
      <c r="E234" s="19"/>
      <c r="F234" s="21"/>
      <c r="G234" s="19"/>
      <c r="H234" s="19"/>
      <c r="I234" s="19"/>
      <c r="J234" s="19"/>
      <c r="K234" s="19"/>
      <c r="L234" s="19"/>
      <c r="M234" s="19"/>
    </row>
    <row r="235" spans="4:13" x14ac:dyDescent="0.25">
      <c r="D235" s="19"/>
      <c r="E235" s="19"/>
      <c r="F235" s="21"/>
      <c r="G235" s="19"/>
      <c r="H235" s="19"/>
      <c r="I235" s="19"/>
      <c r="J235" s="19"/>
      <c r="K235" s="19"/>
      <c r="L235" s="19"/>
      <c r="M235" s="19"/>
    </row>
    <row r="236" spans="4:13" x14ac:dyDescent="0.25">
      <c r="D236" s="19"/>
      <c r="E236" s="19"/>
      <c r="F236" s="21"/>
      <c r="G236" s="19"/>
      <c r="H236" s="19"/>
      <c r="I236" s="19"/>
      <c r="J236" s="19"/>
      <c r="K236" s="19"/>
      <c r="L236" s="19"/>
      <c r="M236" s="19"/>
    </row>
    <row r="237" spans="4:13" x14ac:dyDescent="0.25">
      <c r="D237" s="19"/>
      <c r="E237" s="19"/>
      <c r="F237" s="21"/>
      <c r="G237" s="19"/>
      <c r="H237" s="19"/>
      <c r="I237" s="19"/>
      <c r="J237" s="19"/>
      <c r="K237" s="19"/>
      <c r="L237" s="19"/>
      <c r="M237" s="19"/>
    </row>
    <row r="238" spans="4:13" x14ac:dyDescent="0.25">
      <c r="D238" s="19"/>
      <c r="E238" s="19"/>
      <c r="F238" s="21"/>
      <c r="G238" s="19"/>
      <c r="H238" s="19"/>
      <c r="I238" s="19"/>
      <c r="J238" s="19"/>
      <c r="K238" s="19"/>
      <c r="L238" s="19"/>
      <c r="M238" s="19"/>
    </row>
    <row r="239" spans="4:13" x14ac:dyDescent="0.25">
      <c r="D239" s="19"/>
      <c r="E239" s="19"/>
      <c r="F239" s="21"/>
      <c r="G239" s="19"/>
      <c r="H239" s="19"/>
      <c r="I239" s="19"/>
      <c r="J239" s="19"/>
      <c r="K239" s="19"/>
      <c r="L239" s="19"/>
      <c r="M239" s="19"/>
    </row>
    <row r="240" spans="4:13" x14ac:dyDescent="0.25">
      <c r="D240" s="19"/>
      <c r="E240" s="19"/>
      <c r="F240" s="21"/>
      <c r="G240" s="19"/>
      <c r="H240" s="19"/>
      <c r="I240" s="19"/>
      <c r="J240" s="19"/>
      <c r="K240" s="19"/>
      <c r="L240" s="19"/>
      <c r="M240" s="19"/>
    </row>
    <row r="241" spans="4:13" x14ac:dyDescent="0.25">
      <c r="D241" s="19"/>
      <c r="E241" s="19"/>
      <c r="F241" s="21"/>
      <c r="G241" s="19"/>
      <c r="H241" s="19"/>
      <c r="I241" s="19"/>
      <c r="J241" s="19"/>
      <c r="K241" s="19"/>
      <c r="L241" s="19"/>
      <c r="M241" s="19"/>
    </row>
    <row r="242" spans="4:13" x14ac:dyDescent="0.25">
      <c r="D242" s="19"/>
      <c r="E242" s="19"/>
      <c r="F242" s="21"/>
      <c r="G242" s="19"/>
      <c r="H242" s="19"/>
      <c r="I242" s="19"/>
      <c r="J242" s="19"/>
      <c r="K242" s="19"/>
      <c r="L242" s="19"/>
      <c r="M242" s="19"/>
    </row>
    <row r="243" spans="4:13" x14ac:dyDescent="0.25">
      <c r="D243" s="19"/>
      <c r="F243" s="21"/>
      <c r="G243" s="19"/>
      <c r="H243" s="19"/>
      <c r="I243" s="19"/>
      <c r="J243" s="19"/>
      <c r="K243" s="19"/>
      <c r="L243" s="19"/>
      <c r="M243" s="19"/>
    </row>
    <row r="244" spans="4:13" x14ac:dyDescent="0.25">
      <c r="D244" s="19"/>
      <c r="E244" s="19"/>
      <c r="F244" s="21"/>
      <c r="G244" s="19"/>
      <c r="H244" s="19"/>
      <c r="I244" s="19"/>
      <c r="J244" s="19"/>
      <c r="K244" s="19"/>
      <c r="L244" s="19"/>
      <c r="M244" s="19"/>
    </row>
    <row r="245" spans="4:13" x14ac:dyDescent="0.25">
      <c r="D245" s="19"/>
      <c r="E245" s="19"/>
      <c r="F245" s="21"/>
      <c r="G245" s="19"/>
      <c r="H245" s="19"/>
      <c r="I245" s="19"/>
      <c r="J245" s="19"/>
      <c r="K245" s="19"/>
      <c r="L245" s="19"/>
      <c r="M245" s="19"/>
    </row>
    <row r="246" spans="4:13" x14ac:dyDescent="0.25">
      <c r="D246" s="19"/>
      <c r="E246" s="19"/>
      <c r="F246" s="21"/>
      <c r="G246" s="19"/>
      <c r="H246" s="19"/>
      <c r="I246" s="19"/>
      <c r="J246" s="19"/>
      <c r="K246" s="19"/>
      <c r="L246" s="19"/>
      <c r="M246" s="19"/>
    </row>
    <row r="247" spans="4:13" x14ac:dyDescent="0.25">
      <c r="D247" s="19"/>
      <c r="E247" s="19"/>
      <c r="F247" s="21"/>
      <c r="G247" s="19"/>
      <c r="H247" s="19"/>
      <c r="I247" s="19"/>
      <c r="J247" s="19"/>
      <c r="K247" s="19"/>
      <c r="L247" s="19"/>
      <c r="M247" s="19"/>
    </row>
    <row r="248" spans="4:13" x14ac:dyDescent="0.25">
      <c r="D248" s="19"/>
      <c r="E248" s="19"/>
      <c r="F248" s="21"/>
      <c r="G248" s="19"/>
      <c r="H248" s="19"/>
      <c r="I248" s="19"/>
      <c r="J248" s="19"/>
      <c r="K248" s="19"/>
      <c r="L248" s="19"/>
      <c r="M248" s="19"/>
    </row>
    <row r="249" spans="4:13" x14ac:dyDescent="0.25">
      <c r="D249" s="19"/>
      <c r="E249" s="19"/>
      <c r="F249" s="21"/>
      <c r="G249" s="19"/>
      <c r="H249" s="19"/>
      <c r="I249" s="19"/>
      <c r="J249" s="19"/>
      <c r="K249" s="19"/>
      <c r="L249" s="19"/>
      <c r="M249" s="19"/>
    </row>
    <row r="250" spans="4:13" x14ac:dyDescent="0.25">
      <c r="D250" s="19"/>
      <c r="E250" s="19"/>
      <c r="F250" s="21"/>
      <c r="G250" s="19"/>
      <c r="H250" s="19"/>
      <c r="I250" s="19"/>
      <c r="J250" s="19"/>
      <c r="K250" s="19"/>
      <c r="L250" s="19"/>
      <c r="M250" s="19"/>
    </row>
    <row r="251" spans="4:13" x14ac:dyDescent="0.25">
      <c r="D251" s="19"/>
      <c r="E251" s="19"/>
      <c r="F251" s="21"/>
      <c r="G251" s="19"/>
      <c r="H251" s="19"/>
      <c r="I251" s="19"/>
      <c r="J251" s="19"/>
      <c r="K251" s="19"/>
      <c r="L251" s="19"/>
      <c r="M251" s="19"/>
    </row>
    <row r="252" spans="4:13" x14ac:dyDescent="0.25">
      <c r="D252" s="19"/>
      <c r="E252" s="19"/>
      <c r="F252" s="21"/>
      <c r="G252" s="19"/>
      <c r="H252" s="19"/>
      <c r="I252" s="19"/>
      <c r="J252" s="19"/>
      <c r="K252" s="19"/>
      <c r="L252" s="19"/>
      <c r="M252" s="19"/>
    </row>
    <row r="253" spans="4:13" x14ac:dyDescent="0.25">
      <c r="D253" s="19"/>
      <c r="E253" s="19"/>
      <c r="F253" s="21"/>
      <c r="G253" s="19"/>
      <c r="H253" s="19"/>
      <c r="I253" s="19"/>
      <c r="J253" s="19"/>
      <c r="K253" s="19"/>
      <c r="L253" s="19"/>
      <c r="M253" s="19"/>
    </row>
  </sheetData>
  <sortState ref="A2:M37">
    <sortCondition ref="E2:E3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3"/>
  <sheetViews>
    <sheetView workbookViewId="0">
      <selection activeCell="G17" sqref="G17:J19"/>
    </sheetView>
  </sheetViews>
  <sheetFormatPr defaultRowHeight="15" x14ac:dyDescent="0.25"/>
  <cols>
    <col min="2" max="2" width="28" customWidth="1"/>
    <col min="7" max="7" width="9.140625" style="19"/>
    <col min="15" max="15" width="29.7109375" customWidth="1"/>
  </cols>
  <sheetData>
    <row r="1" spans="1:16" x14ac:dyDescent="0.25">
      <c r="A1" t="s">
        <v>132</v>
      </c>
      <c r="B1" t="s">
        <v>1</v>
      </c>
      <c r="C1" t="s">
        <v>2</v>
      </c>
      <c r="D1" s="19" t="s">
        <v>175</v>
      </c>
      <c r="E1" t="s">
        <v>21</v>
      </c>
      <c r="F1" t="s">
        <v>26</v>
      </c>
      <c r="G1" s="19" t="s">
        <v>151</v>
      </c>
      <c r="H1" t="s">
        <v>25</v>
      </c>
      <c r="I1" t="s">
        <v>176</v>
      </c>
      <c r="J1" t="s">
        <v>166</v>
      </c>
      <c r="K1" t="s">
        <v>141</v>
      </c>
      <c r="M1" s="19"/>
      <c r="P1" s="19"/>
    </row>
    <row r="2" spans="1:16" x14ac:dyDescent="0.25">
      <c r="A2" t="s">
        <v>133</v>
      </c>
      <c r="B2" t="s">
        <v>49</v>
      </c>
      <c r="C2" t="s">
        <v>136</v>
      </c>
      <c r="D2" t="s">
        <v>170</v>
      </c>
      <c r="E2">
        <v>1.1023099999999999</v>
      </c>
      <c r="F2">
        <v>1.87436</v>
      </c>
      <c r="G2" s="19">
        <v>6.5552689548480334</v>
      </c>
      <c r="H2">
        <v>1.8977999999999999</v>
      </c>
      <c r="M2" s="19"/>
    </row>
    <row r="3" spans="1:16" x14ac:dyDescent="0.25">
      <c r="A3" t="s">
        <v>137</v>
      </c>
      <c r="B3" t="s">
        <v>49</v>
      </c>
      <c r="C3" t="s">
        <v>136</v>
      </c>
      <c r="D3" t="s">
        <v>170</v>
      </c>
      <c r="E3">
        <v>1.609</v>
      </c>
      <c r="F3">
        <v>2.9117199999999999</v>
      </c>
      <c r="G3" s="19">
        <v>11.179527409669875</v>
      </c>
      <c r="H3">
        <v>2.9803199999999999</v>
      </c>
      <c r="M3" s="19"/>
    </row>
    <row r="4" spans="1:16" x14ac:dyDescent="0.25">
      <c r="A4" t="s">
        <v>138</v>
      </c>
      <c r="B4" t="s">
        <v>49</v>
      </c>
      <c r="C4" t="s">
        <v>136</v>
      </c>
      <c r="D4" t="s">
        <v>170</v>
      </c>
      <c r="E4">
        <v>1.9819599999999999</v>
      </c>
      <c r="F4">
        <v>3.5957499999999998</v>
      </c>
      <c r="G4" s="19">
        <v>12.585468902067259</v>
      </c>
      <c r="H4">
        <v>3.5903</v>
      </c>
      <c r="M4" s="19"/>
    </row>
    <row r="5" spans="1:16" x14ac:dyDescent="0.25">
      <c r="A5" t="s">
        <v>133</v>
      </c>
      <c r="B5" t="s">
        <v>50</v>
      </c>
      <c r="C5" t="s">
        <v>136</v>
      </c>
      <c r="D5" t="s">
        <v>170</v>
      </c>
      <c r="E5">
        <v>1.2598100000000001</v>
      </c>
      <c r="F5">
        <v>1.5049600000000001</v>
      </c>
      <c r="G5" s="19">
        <v>2.9117489293104541</v>
      </c>
      <c r="H5">
        <v>1.3855500000000001</v>
      </c>
      <c r="M5" s="19"/>
    </row>
    <row r="6" spans="1:16" x14ac:dyDescent="0.25">
      <c r="A6" t="s">
        <v>137</v>
      </c>
      <c r="B6" t="s">
        <v>50</v>
      </c>
      <c r="C6" t="s">
        <v>136</v>
      </c>
      <c r="D6" t="s">
        <v>170</v>
      </c>
      <c r="E6">
        <v>1.9991099999999999</v>
      </c>
      <c r="F6">
        <v>3.0281400000000001</v>
      </c>
      <c r="G6" s="19">
        <v>8.4708271136069531</v>
      </c>
      <c r="H6">
        <v>2.97058</v>
      </c>
      <c r="M6" s="19"/>
    </row>
    <row r="7" spans="1:16" x14ac:dyDescent="0.25">
      <c r="A7" t="s">
        <v>138</v>
      </c>
      <c r="B7" t="s">
        <v>50</v>
      </c>
      <c r="C7" t="s">
        <v>136</v>
      </c>
      <c r="D7" t="s">
        <v>170</v>
      </c>
      <c r="E7">
        <v>2.6442199999999998</v>
      </c>
      <c r="F7">
        <v>3.8269099999999998</v>
      </c>
      <c r="G7" s="19">
        <v>9.1443170701609411</v>
      </c>
      <c r="H7">
        <v>3.8361999999999998</v>
      </c>
      <c r="M7" s="19"/>
    </row>
    <row r="8" spans="1:16" x14ac:dyDescent="0.25">
      <c r="A8" t="s">
        <v>133</v>
      </c>
      <c r="B8" t="s">
        <v>54</v>
      </c>
      <c r="C8" t="s">
        <v>136</v>
      </c>
      <c r="D8" t="s">
        <v>170</v>
      </c>
      <c r="E8">
        <v>1.1694599999999999</v>
      </c>
      <c r="F8">
        <v>1.77677</v>
      </c>
      <c r="G8" s="19">
        <v>5.8830890700363367</v>
      </c>
      <c r="H8">
        <v>1.82264</v>
      </c>
      <c r="M8" s="19"/>
    </row>
    <row r="9" spans="1:16" x14ac:dyDescent="0.25">
      <c r="A9" t="s">
        <v>137</v>
      </c>
      <c r="B9" t="s">
        <v>54</v>
      </c>
      <c r="C9" t="s">
        <v>136</v>
      </c>
      <c r="D9" t="s">
        <v>170</v>
      </c>
      <c r="E9">
        <v>1.9390099999999999</v>
      </c>
      <c r="F9">
        <v>2.8817400000000002</v>
      </c>
      <c r="G9" s="19">
        <v>9.9977940279071387</v>
      </c>
      <c r="H9">
        <v>3.1310199999999999</v>
      </c>
      <c r="M9" s="19"/>
    </row>
    <row r="10" spans="1:16" x14ac:dyDescent="0.25">
      <c r="A10" t="s">
        <v>138</v>
      </c>
      <c r="B10" t="s">
        <v>54</v>
      </c>
      <c r="C10" t="s">
        <v>136</v>
      </c>
      <c r="D10" t="s">
        <v>170</v>
      </c>
      <c r="E10">
        <v>2.1784400000000002</v>
      </c>
      <c r="F10">
        <v>3.4561099999999998</v>
      </c>
      <c r="G10" s="19">
        <v>10.882537626344375</v>
      </c>
      <c r="H10">
        <v>3.5116900000000002</v>
      </c>
      <c r="M10" s="19"/>
    </row>
    <row r="11" spans="1:16" x14ac:dyDescent="0.25">
      <c r="A11" t="s">
        <v>133</v>
      </c>
      <c r="B11" t="s">
        <v>56</v>
      </c>
      <c r="C11" t="s">
        <v>136</v>
      </c>
      <c r="D11" t="s">
        <v>170</v>
      </c>
      <c r="E11">
        <v>1.0385500000000001</v>
      </c>
      <c r="F11">
        <v>1.49169</v>
      </c>
      <c r="G11" s="19">
        <v>4.9154179655596932</v>
      </c>
      <c r="H11">
        <v>1.47272</v>
      </c>
      <c r="M11" s="19"/>
    </row>
    <row r="12" spans="1:16" x14ac:dyDescent="0.25">
      <c r="A12" t="s">
        <v>137</v>
      </c>
      <c r="B12" t="s">
        <v>56</v>
      </c>
      <c r="C12" t="s">
        <v>136</v>
      </c>
      <c r="D12" t="s">
        <v>170</v>
      </c>
      <c r="E12">
        <v>1.98264</v>
      </c>
      <c r="F12">
        <v>3.0171999999999999</v>
      </c>
      <c r="G12" s="19">
        <v>11.062101610822486</v>
      </c>
      <c r="H12">
        <v>3.3765499999999999</v>
      </c>
      <c r="M12" s="19"/>
    </row>
    <row r="13" spans="1:16" x14ac:dyDescent="0.25">
      <c r="A13" t="s">
        <v>138</v>
      </c>
      <c r="B13" t="s">
        <v>56</v>
      </c>
      <c r="C13" t="s">
        <v>136</v>
      </c>
      <c r="D13" t="s">
        <v>170</v>
      </c>
      <c r="E13">
        <v>2.1270199999999999</v>
      </c>
      <c r="F13">
        <v>3.3455499999999998</v>
      </c>
      <c r="G13" s="19">
        <v>9.9197054894405525</v>
      </c>
      <c r="H13">
        <v>3.3332199999999998</v>
      </c>
      <c r="M13" s="19"/>
    </row>
    <row r="14" spans="1:16" x14ac:dyDescent="0.25">
      <c r="A14" t="s">
        <v>133</v>
      </c>
      <c r="B14" t="s">
        <v>99</v>
      </c>
      <c r="C14" t="s">
        <v>134</v>
      </c>
      <c r="D14" t="s">
        <v>170</v>
      </c>
      <c r="E14">
        <v>1.7247300000000001</v>
      </c>
      <c r="F14">
        <v>2.28599</v>
      </c>
      <c r="G14" s="19">
        <v>4.925502621155351</v>
      </c>
      <c r="H14">
        <v>2.36226</v>
      </c>
      <c r="M14" s="19"/>
    </row>
    <row r="15" spans="1:16" x14ac:dyDescent="0.25">
      <c r="A15" t="s">
        <v>137</v>
      </c>
      <c r="B15" t="s">
        <v>99</v>
      </c>
      <c r="C15" t="s">
        <v>134</v>
      </c>
      <c r="D15" t="s">
        <v>170</v>
      </c>
      <c r="E15">
        <v>2.3447800000000001</v>
      </c>
      <c r="F15">
        <v>3.8058900000000002</v>
      </c>
      <c r="G15" s="19">
        <v>11.961674754587962</v>
      </c>
      <c r="H15">
        <v>4.4337499999999999</v>
      </c>
      <c r="M15" s="19"/>
    </row>
    <row r="16" spans="1:16" x14ac:dyDescent="0.25">
      <c r="A16" t="s">
        <v>138</v>
      </c>
      <c r="B16" t="s">
        <v>99</v>
      </c>
      <c r="C16" t="s">
        <v>134</v>
      </c>
      <c r="D16" t="s">
        <v>170</v>
      </c>
      <c r="E16">
        <v>2.2938499999999999</v>
      </c>
      <c r="F16">
        <v>3.88117</v>
      </c>
      <c r="G16" s="19">
        <v>12.097343631487112</v>
      </c>
      <c r="H16">
        <v>4.1358100000000002</v>
      </c>
      <c r="M16" s="19"/>
    </row>
    <row r="17" spans="1:13" x14ac:dyDescent="0.25">
      <c r="A17" t="s">
        <v>133</v>
      </c>
      <c r="B17" t="s">
        <v>116</v>
      </c>
      <c r="C17" t="s">
        <v>134</v>
      </c>
      <c r="D17" t="s">
        <v>170</v>
      </c>
      <c r="E17">
        <v>2.4241100000000002</v>
      </c>
      <c r="F17">
        <v>2.76349</v>
      </c>
      <c r="G17" s="19">
        <v>3.1267246818303942</v>
      </c>
      <c r="K17">
        <v>2.8413300000000001</v>
      </c>
      <c r="M17" s="19"/>
    </row>
    <row r="18" spans="1:13" x14ac:dyDescent="0.25">
      <c r="A18" t="s">
        <v>137</v>
      </c>
      <c r="B18" t="s">
        <v>116</v>
      </c>
      <c r="C18" t="s">
        <v>134</v>
      </c>
      <c r="D18" t="s">
        <v>170</v>
      </c>
      <c r="E18">
        <v>2.5887799999999999</v>
      </c>
      <c r="F18">
        <v>3.8729800000000001</v>
      </c>
      <c r="G18" s="19">
        <v>8.902694587630819</v>
      </c>
      <c r="K18">
        <v>4.3986400000000003</v>
      </c>
      <c r="M18" s="19"/>
    </row>
    <row r="19" spans="1:13" x14ac:dyDescent="0.25">
      <c r="A19" t="s">
        <v>138</v>
      </c>
      <c r="B19" t="s">
        <v>116</v>
      </c>
      <c r="C19" t="s">
        <v>134</v>
      </c>
      <c r="D19" t="s">
        <v>170</v>
      </c>
      <c r="E19">
        <v>2.88062</v>
      </c>
      <c r="F19">
        <v>4.4160399999999997</v>
      </c>
      <c r="G19" s="19">
        <v>8.1371201393144421</v>
      </c>
      <c r="K19">
        <v>4.5019900000000002</v>
      </c>
      <c r="M19" s="19"/>
    </row>
    <row r="20" spans="1:13" x14ac:dyDescent="0.25">
      <c r="A20" t="s">
        <v>133</v>
      </c>
      <c r="B20" t="s">
        <v>119</v>
      </c>
      <c r="C20" t="s">
        <v>134</v>
      </c>
      <c r="D20" t="s">
        <v>170</v>
      </c>
      <c r="E20">
        <v>1.0117499999999999</v>
      </c>
      <c r="F20">
        <v>1.4608699999999999</v>
      </c>
      <c r="G20" s="19">
        <v>4.0646633143621322</v>
      </c>
      <c r="H20">
        <v>1.51986</v>
      </c>
      <c r="M20" s="19"/>
    </row>
    <row r="21" spans="1:13" x14ac:dyDescent="0.25">
      <c r="A21" t="s">
        <v>137</v>
      </c>
      <c r="B21" t="s">
        <v>119</v>
      </c>
      <c r="C21" t="s">
        <v>134</v>
      </c>
      <c r="D21" t="s">
        <v>170</v>
      </c>
      <c r="E21">
        <v>1.56751</v>
      </c>
      <c r="F21">
        <v>3.0538699999999999</v>
      </c>
      <c r="G21" s="19">
        <v>12.862009904887861</v>
      </c>
      <c r="H21">
        <v>4.0482199999999997</v>
      </c>
      <c r="M21" s="19"/>
    </row>
    <row r="22" spans="1:13" x14ac:dyDescent="0.25">
      <c r="A22" t="s">
        <v>138</v>
      </c>
      <c r="B22" t="s">
        <v>119</v>
      </c>
      <c r="C22" t="s">
        <v>134</v>
      </c>
      <c r="D22" t="s">
        <v>170</v>
      </c>
      <c r="E22">
        <v>2.2930700000000002</v>
      </c>
      <c r="F22">
        <v>3.6195599999999999</v>
      </c>
      <c r="G22" s="19">
        <v>10.790605153544417</v>
      </c>
      <c r="H22">
        <v>3.85222</v>
      </c>
      <c r="M22" s="19"/>
    </row>
    <row r="23" spans="1:13" x14ac:dyDescent="0.25">
      <c r="A23" t="s">
        <v>133</v>
      </c>
      <c r="B23" t="s">
        <v>125</v>
      </c>
      <c r="C23" t="s">
        <v>136</v>
      </c>
      <c r="D23" t="s">
        <v>170</v>
      </c>
      <c r="E23">
        <v>1.1052999999999999</v>
      </c>
      <c r="F23">
        <v>1.4613499999999999</v>
      </c>
      <c r="G23" s="19">
        <v>4.8677457700127187</v>
      </c>
      <c r="H23">
        <v>1.5437000000000001</v>
      </c>
      <c r="M23" s="19"/>
    </row>
    <row r="24" spans="1:13" x14ac:dyDescent="0.25">
      <c r="A24" t="s">
        <v>137</v>
      </c>
      <c r="B24" t="s">
        <v>125</v>
      </c>
      <c r="C24" t="s">
        <v>136</v>
      </c>
      <c r="D24" t="s">
        <v>170</v>
      </c>
      <c r="E24">
        <v>2.16628</v>
      </c>
      <c r="F24">
        <v>2.6242299999999998</v>
      </c>
      <c r="G24" s="19">
        <v>8.7840462137766409</v>
      </c>
      <c r="H24">
        <v>3.1238199999999998</v>
      </c>
      <c r="M24" s="19"/>
    </row>
    <row r="25" spans="1:13" x14ac:dyDescent="0.25">
      <c r="A25" t="s">
        <v>138</v>
      </c>
      <c r="B25" t="s">
        <v>125</v>
      </c>
      <c r="C25" t="s">
        <v>136</v>
      </c>
      <c r="D25" t="s">
        <v>170</v>
      </c>
      <c r="E25">
        <v>1.9195199999999999</v>
      </c>
      <c r="F25">
        <v>3.08792</v>
      </c>
      <c r="G25" s="19">
        <v>10.180894855642201</v>
      </c>
      <c r="H25">
        <v>3.1744599999999998</v>
      </c>
      <c r="M25" s="19"/>
    </row>
    <row r="26" spans="1:13" x14ac:dyDescent="0.25">
      <c r="A26" t="s">
        <v>133</v>
      </c>
      <c r="B26" t="s">
        <v>131</v>
      </c>
      <c r="C26" t="s">
        <v>134</v>
      </c>
      <c r="D26" t="s">
        <v>170</v>
      </c>
      <c r="E26">
        <v>1.0750500000000001</v>
      </c>
      <c r="F26">
        <v>1.6172500000000001</v>
      </c>
      <c r="G26" s="19">
        <v>5.098055719681037</v>
      </c>
      <c r="H26">
        <v>1.57673</v>
      </c>
      <c r="M26" s="19"/>
    </row>
    <row r="27" spans="1:13" x14ac:dyDescent="0.25">
      <c r="A27" t="s">
        <v>137</v>
      </c>
      <c r="B27" t="s">
        <v>131</v>
      </c>
      <c r="C27" t="s">
        <v>134</v>
      </c>
      <c r="D27" t="s">
        <v>170</v>
      </c>
      <c r="E27">
        <v>2.1084200000000002</v>
      </c>
      <c r="F27">
        <v>3.1590099999999999</v>
      </c>
      <c r="G27" s="19">
        <v>10.524988810775813</v>
      </c>
      <c r="H27">
        <v>3.5593599999999999</v>
      </c>
      <c r="M27" s="19"/>
    </row>
    <row r="28" spans="1:13" x14ac:dyDescent="0.25">
      <c r="A28" t="s">
        <v>138</v>
      </c>
      <c r="B28" t="s">
        <v>131</v>
      </c>
      <c r="C28" t="s">
        <v>134</v>
      </c>
      <c r="D28" t="s">
        <v>170</v>
      </c>
      <c r="E28">
        <v>2.2605</v>
      </c>
      <c r="F28">
        <v>3.7889300000000001</v>
      </c>
      <c r="G28" s="19">
        <v>9.3001091941437579</v>
      </c>
      <c r="H28">
        <v>3.8897200000000001</v>
      </c>
      <c r="M28" s="19"/>
    </row>
    <row r="29" spans="1:13" x14ac:dyDescent="0.25">
      <c r="A29" t="s">
        <v>133</v>
      </c>
      <c r="B29" t="s">
        <v>33</v>
      </c>
      <c r="C29" t="s">
        <v>136</v>
      </c>
      <c r="D29" t="s">
        <v>166</v>
      </c>
      <c r="E29">
        <v>-0.173872</v>
      </c>
      <c r="F29">
        <v>0.49742399999999998</v>
      </c>
      <c r="G29" s="19">
        <v>4.4260487566961881</v>
      </c>
      <c r="J29">
        <v>0.50096099999999999</v>
      </c>
      <c r="M29" s="19"/>
    </row>
    <row r="30" spans="1:13" x14ac:dyDescent="0.25">
      <c r="A30" t="s">
        <v>137</v>
      </c>
      <c r="B30" t="s">
        <v>33</v>
      </c>
      <c r="C30" t="s">
        <v>136</v>
      </c>
      <c r="D30" t="s">
        <v>166</v>
      </c>
      <c r="E30">
        <v>-0.118106</v>
      </c>
      <c r="F30">
        <v>1.74539</v>
      </c>
      <c r="G30" s="19">
        <v>14.892826406342815</v>
      </c>
      <c r="J30">
        <v>1.8723000000000001</v>
      </c>
      <c r="M30" s="19"/>
    </row>
    <row r="31" spans="1:13" x14ac:dyDescent="0.25">
      <c r="A31" t="s">
        <v>138</v>
      </c>
      <c r="B31" t="s">
        <v>33</v>
      </c>
      <c r="C31" t="s">
        <v>136</v>
      </c>
      <c r="D31" t="s">
        <v>166</v>
      </c>
      <c r="E31">
        <v>-3.8524000000000002E-4</v>
      </c>
      <c r="F31">
        <v>2.1400800000000002</v>
      </c>
      <c r="G31" s="19">
        <v>14.689947610803678</v>
      </c>
      <c r="J31">
        <v>2.1168499999999999</v>
      </c>
      <c r="M31" s="19"/>
    </row>
    <row r="32" spans="1:13" x14ac:dyDescent="0.25">
      <c r="A32" t="s">
        <v>133</v>
      </c>
      <c r="B32" t="s">
        <v>39</v>
      </c>
      <c r="C32" t="s">
        <v>136</v>
      </c>
      <c r="D32" t="s">
        <v>166</v>
      </c>
      <c r="E32">
        <v>-0.39100600000000002</v>
      </c>
      <c r="F32">
        <v>0.36833300000000002</v>
      </c>
      <c r="G32" s="19">
        <v>5.6102893015392956</v>
      </c>
      <c r="J32">
        <v>0.38212600000000002</v>
      </c>
      <c r="M32" s="19"/>
    </row>
    <row r="33" spans="1:13" x14ac:dyDescent="0.25">
      <c r="A33" t="s">
        <v>137</v>
      </c>
      <c r="B33" t="s">
        <v>39</v>
      </c>
      <c r="C33" t="s">
        <v>136</v>
      </c>
      <c r="D33" t="s">
        <v>166</v>
      </c>
      <c r="E33">
        <v>0.49426500000000001</v>
      </c>
      <c r="F33">
        <v>1.78077</v>
      </c>
      <c r="G33" s="19">
        <v>12.045706376820464</v>
      </c>
      <c r="J33">
        <v>1.95051</v>
      </c>
      <c r="M33" s="19"/>
    </row>
    <row r="34" spans="1:13" x14ac:dyDescent="0.25">
      <c r="A34" t="s">
        <v>138</v>
      </c>
      <c r="B34" t="s">
        <v>39</v>
      </c>
      <c r="C34" t="s">
        <v>136</v>
      </c>
      <c r="D34" t="s">
        <v>166</v>
      </c>
      <c r="E34">
        <v>0.55118500000000004</v>
      </c>
      <c r="F34">
        <v>2.31074</v>
      </c>
      <c r="G34" s="19">
        <v>14.834829983846586</v>
      </c>
      <c r="J34">
        <v>2.6185399999999999</v>
      </c>
      <c r="M34" s="19"/>
    </row>
    <row r="35" spans="1:13" x14ac:dyDescent="0.25">
      <c r="A35" t="s">
        <v>133</v>
      </c>
      <c r="B35" t="s">
        <v>59</v>
      </c>
      <c r="C35" t="s">
        <v>136</v>
      </c>
      <c r="D35" t="s">
        <v>166</v>
      </c>
      <c r="E35">
        <v>-0.20132900000000001</v>
      </c>
      <c r="F35">
        <v>0.18860099999999999</v>
      </c>
      <c r="G35" s="19">
        <v>3.0623274580776516</v>
      </c>
      <c r="J35">
        <v>0.12609500000000001</v>
      </c>
      <c r="M35" s="19"/>
    </row>
    <row r="36" spans="1:13" x14ac:dyDescent="0.25">
      <c r="A36" t="s">
        <v>137</v>
      </c>
      <c r="B36" t="s">
        <v>59</v>
      </c>
      <c r="C36" t="s">
        <v>136</v>
      </c>
      <c r="D36" t="s">
        <v>166</v>
      </c>
      <c r="E36">
        <v>0.30699399999999999</v>
      </c>
      <c r="F36">
        <v>1.9282699999999999</v>
      </c>
      <c r="G36" s="19">
        <v>12.86563663228999</v>
      </c>
      <c r="J36">
        <v>2.0981399999999999</v>
      </c>
      <c r="M36" s="19"/>
    </row>
    <row r="37" spans="1:13" x14ac:dyDescent="0.25">
      <c r="A37" t="s">
        <v>138</v>
      </c>
      <c r="B37" t="s">
        <v>59</v>
      </c>
      <c r="C37" t="s">
        <v>136</v>
      </c>
      <c r="D37" t="s">
        <v>166</v>
      </c>
      <c r="E37">
        <v>0.59942200000000001</v>
      </c>
      <c r="F37">
        <v>2.03363</v>
      </c>
      <c r="G37" s="19">
        <v>10.618370954362806</v>
      </c>
      <c r="J37">
        <v>2.03437</v>
      </c>
      <c r="M37" s="19"/>
    </row>
    <row r="38" spans="1:13" x14ac:dyDescent="0.25">
      <c r="A38" t="s">
        <v>133</v>
      </c>
      <c r="B38" t="s">
        <v>65</v>
      </c>
      <c r="C38" t="s">
        <v>134</v>
      </c>
      <c r="D38" t="s">
        <v>166</v>
      </c>
      <c r="E38">
        <v>-0.75200800000000001</v>
      </c>
      <c r="F38">
        <v>-0.39155299999999998</v>
      </c>
      <c r="G38" s="19">
        <v>3.9012077476345377</v>
      </c>
      <c r="J38">
        <v>-0.34340599999999999</v>
      </c>
      <c r="M38" s="19"/>
    </row>
    <row r="39" spans="1:13" x14ac:dyDescent="0.25">
      <c r="A39" t="s">
        <v>137</v>
      </c>
      <c r="B39" t="s">
        <v>65</v>
      </c>
      <c r="C39" t="s">
        <v>134</v>
      </c>
      <c r="D39" t="s">
        <v>166</v>
      </c>
      <c r="E39">
        <v>-0.17494399999999999</v>
      </c>
      <c r="F39">
        <v>0.72389800000000004</v>
      </c>
      <c r="G39" s="19">
        <v>7.3220356802826965</v>
      </c>
      <c r="J39">
        <v>0.80469299999999999</v>
      </c>
      <c r="M39" s="19"/>
    </row>
    <row r="40" spans="1:13" x14ac:dyDescent="0.25">
      <c r="A40" t="s">
        <v>138</v>
      </c>
      <c r="B40" t="s">
        <v>65</v>
      </c>
      <c r="C40" t="s">
        <v>134</v>
      </c>
      <c r="D40" t="s">
        <v>166</v>
      </c>
      <c r="E40">
        <v>-0.25721899999999998</v>
      </c>
      <c r="F40">
        <v>0.90151899999999996</v>
      </c>
      <c r="G40" s="19">
        <v>8.312195523940801</v>
      </c>
      <c r="J40">
        <v>1.00631</v>
      </c>
      <c r="M40" s="19"/>
    </row>
    <row r="41" spans="1:13" x14ac:dyDescent="0.25">
      <c r="A41" t="s">
        <v>133</v>
      </c>
      <c r="B41" t="s">
        <v>72</v>
      </c>
      <c r="C41" t="s">
        <v>134</v>
      </c>
      <c r="D41" t="s">
        <v>166</v>
      </c>
      <c r="E41">
        <v>-0.528331</v>
      </c>
      <c r="F41">
        <v>0.39401199999999997</v>
      </c>
      <c r="G41" s="19">
        <v>6.5087423290415325</v>
      </c>
      <c r="J41">
        <v>0.34956100000000001</v>
      </c>
      <c r="M41" s="19"/>
    </row>
    <row r="42" spans="1:13" x14ac:dyDescent="0.25">
      <c r="A42" t="s">
        <v>137</v>
      </c>
      <c r="B42" t="s">
        <v>72</v>
      </c>
      <c r="C42" t="s">
        <v>134</v>
      </c>
      <c r="D42" t="s">
        <v>166</v>
      </c>
      <c r="E42">
        <v>0.30543100000000001</v>
      </c>
      <c r="F42">
        <v>1.8932800000000001</v>
      </c>
      <c r="G42" s="19">
        <v>14.395128753176053</v>
      </c>
      <c r="J42">
        <v>2.0052699999999999</v>
      </c>
      <c r="M42" s="19"/>
    </row>
    <row r="43" spans="1:13" x14ac:dyDescent="0.25">
      <c r="A43" t="s">
        <v>138</v>
      </c>
      <c r="B43" t="s">
        <v>72</v>
      </c>
      <c r="C43" t="s">
        <v>134</v>
      </c>
      <c r="D43" t="s">
        <v>166</v>
      </c>
      <c r="E43">
        <v>0.298539</v>
      </c>
      <c r="F43">
        <v>2.0986699999999998</v>
      </c>
      <c r="G43" s="19">
        <v>13.46702000504385</v>
      </c>
      <c r="J43">
        <v>2.0516800000000002</v>
      </c>
      <c r="M43" s="19"/>
    </row>
    <row r="44" spans="1:13" x14ac:dyDescent="0.25">
      <c r="A44" t="s">
        <v>133</v>
      </c>
      <c r="B44" t="s">
        <v>73</v>
      </c>
      <c r="C44" t="s">
        <v>134</v>
      </c>
      <c r="D44" t="s">
        <v>166</v>
      </c>
      <c r="E44">
        <v>-0.24711</v>
      </c>
      <c r="F44">
        <v>0.47645500000000002</v>
      </c>
      <c r="G44" s="19">
        <v>5.4030221359531438</v>
      </c>
      <c r="J44">
        <v>0.38152000000000003</v>
      </c>
      <c r="M44" s="19"/>
    </row>
    <row r="45" spans="1:13" x14ac:dyDescent="0.25">
      <c r="A45" t="s">
        <v>137</v>
      </c>
      <c r="B45" t="s">
        <v>73</v>
      </c>
      <c r="C45" t="s">
        <v>134</v>
      </c>
      <c r="D45" t="s">
        <v>166</v>
      </c>
      <c r="E45">
        <v>0.39588699999999999</v>
      </c>
      <c r="F45">
        <v>2.2935300000000001</v>
      </c>
      <c r="G45" s="19">
        <v>12.286807966178989</v>
      </c>
      <c r="J45">
        <v>1.9875700000000001</v>
      </c>
      <c r="M45" s="19"/>
    </row>
    <row r="46" spans="1:13" x14ac:dyDescent="0.25">
      <c r="A46" t="s">
        <v>138</v>
      </c>
      <c r="B46" t="s">
        <v>73</v>
      </c>
      <c r="C46" t="s">
        <v>134</v>
      </c>
      <c r="D46" t="s">
        <v>166</v>
      </c>
      <c r="E46">
        <v>8.0226599999999995E-2</v>
      </c>
      <c r="F46">
        <v>1.5992200000000001</v>
      </c>
      <c r="G46" s="19">
        <v>10.389881319611799</v>
      </c>
      <c r="J46">
        <v>1.3546199999999999</v>
      </c>
      <c r="M46" s="19"/>
    </row>
    <row r="47" spans="1:13" x14ac:dyDescent="0.25">
      <c r="A47" t="s">
        <v>133</v>
      </c>
      <c r="B47" t="s">
        <v>81</v>
      </c>
      <c r="C47" t="s">
        <v>134</v>
      </c>
      <c r="D47" t="s">
        <v>166</v>
      </c>
      <c r="E47">
        <v>-0.60398399999999997</v>
      </c>
      <c r="F47">
        <v>6.7002199999999998E-2</v>
      </c>
      <c r="G47" s="19">
        <v>4.2071485614812527</v>
      </c>
      <c r="J47">
        <v>-7.3337100000000002E-3</v>
      </c>
      <c r="M47" s="19"/>
    </row>
    <row r="48" spans="1:13" x14ac:dyDescent="0.25">
      <c r="A48" t="s">
        <v>137</v>
      </c>
      <c r="B48" t="s">
        <v>81</v>
      </c>
      <c r="C48" t="s">
        <v>134</v>
      </c>
      <c r="D48" t="s">
        <v>166</v>
      </c>
      <c r="E48">
        <v>-0.30103400000000002</v>
      </c>
      <c r="F48">
        <v>1.66842</v>
      </c>
      <c r="G48" s="19">
        <v>15.09503132121867</v>
      </c>
      <c r="J48">
        <v>1.74868</v>
      </c>
      <c r="M48" s="19"/>
    </row>
    <row r="49" spans="1:13" x14ac:dyDescent="0.25">
      <c r="A49" t="s">
        <v>138</v>
      </c>
      <c r="B49" t="s">
        <v>81</v>
      </c>
      <c r="C49" t="s">
        <v>134</v>
      </c>
      <c r="D49" t="s">
        <v>166</v>
      </c>
      <c r="E49">
        <v>0.285277</v>
      </c>
      <c r="F49">
        <v>2.2858299999999998</v>
      </c>
      <c r="G49" s="19">
        <v>14.429695761090011</v>
      </c>
      <c r="J49">
        <v>2.3302399999999999</v>
      </c>
      <c r="M49" s="19"/>
    </row>
    <row r="50" spans="1:13" x14ac:dyDescent="0.25">
      <c r="A50" t="s">
        <v>133</v>
      </c>
      <c r="B50" t="s">
        <v>83</v>
      </c>
      <c r="C50" t="s">
        <v>134</v>
      </c>
      <c r="D50" t="s">
        <v>166</v>
      </c>
      <c r="E50">
        <v>-0.62875800000000004</v>
      </c>
      <c r="F50">
        <v>-0.110766</v>
      </c>
      <c r="G50" s="19">
        <v>4.8197602618592139</v>
      </c>
      <c r="J50">
        <v>-8.5071300000000002E-2</v>
      </c>
      <c r="M50" s="19"/>
    </row>
    <row r="51" spans="1:13" x14ac:dyDescent="0.25">
      <c r="A51" t="s">
        <v>137</v>
      </c>
      <c r="B51" t="s">
        <v>83</v>
      </c>
      <c r="C51" t="s">
        <v>134</v>
      </c>
      <c r="D51" t="s">
        <v>166</v>
      </c>
      <c r="E51">
        <v>-0.142679</v>
      </c>
      <c r="F51">
        <v>1.1111</v>
      </c>
      <c r="G51" s="19">
        <v>11.12878013793298</v>
      </c>
      <c r="J51">
        <v>1.0803199999999999</v>
      </c>
      <c r="M51" s="19"/>
    </row>
    <row r="52" spans="1:13" x14ac:dyDescent="0.25">
      <c r="A52" t="s">
        <v>138</v>
      </c>
      <c r="B52" t="s">
        <v>83</v>
      </c>
      <c r="C52" t="s">
        <v>134</v>
      </c>
      <c r="D52" t="s">
        <v>166</v>
      </c>
      <c r="E52">
        <v>-0.50962200000000002</v>
      </c>
      <c r="F52">
        <v>0.98260800000000004</v>
      </c>
      <c r="G52" s="19">
        <v>11.755622264798584</v>
      </c>
      <c r="J52">
        <v>0.85473200000000005</v>
      </c>
      <c r="M52" s="19"/>
    </row>
    <row r="53" spans="1:13" x14ac:dyDescent="0.25">
      <c r="A53" t="s">
        <v>133</v>
      </c>
      <c r="B53" t="s">
        <v>96</v>
      </c>
      <c r="C53" t="s">
        <v>134</v>
      </c>
      <c r="D53" t="s">
        <v>166</v>
      </c>
      <c r="E53">
        <v>-0.21188599999999999</v>
      </c>
      <c r="F53">
        <v>0.74834299999999998</v>
      </c>
      <c r="G53" s="19">
        <v>6.002170841465305</v>
      </c>
      <c r="J53">
        <v>0.66225800000000001</v>
      </c>
      <c r="M53" s="19"/>
    </row>
    <row r="54" spans="1:13" x14ac:dyDescent="0.25">
      <c r="A54" t="s">
        <v>137</v>
      </c>
      <c r="B54" t="s">
        <v>96</v>
      </c>
      <c r="C54" t="s">
        <v>134</v>
      </c>
      <c r="D54" t="s">
        <v>166</v>
      </c>
      <c r="E54">
        <v>0.26328200000000002</v>
      </c>
      <c r="F54">
        <v>2.4942000000000002</v>
      </c>
      <c r="G54" s="19">
        <v>17.07537353706077</v>
      </c>
      <c r="J54">
        <v>2.5931199999999999</v>
      </c>
      <c r="M54" s="19"/>
    </row>
    <row r="55" spans="1:13" x14ac:dyDescent="0.25">
      <c r="A55" t="s">
        <v>138</v>
      </c>
      <c r="B55" t="s">
        <v>96</v>
      </c>
      <c r="C55" t="s">
        <v>134</v>
      </c>
      <c r="D55" t="s">
        <v>166</v>
      </c>
      <c r="E55">
        <v>0.57864700000000002</v>
      </c>
      <c r="F55">
        <v>2.5937600000000001</v>
      </c>
      <c r="G55" s="19">
        <v>13.88494142804047</v>
      </c>
      <c r="J55">
        <v>2.54636</v>
      </c>
      <c r="M55" s="19"/>
    </row>
    <row r="56" spans="1:13" x14ac:dyDescent="0.25">
      <c r="A56" t="s">
        <v>133</v>
      </c>
      <c r="B56" t="s">
        <v>101</v>
      </c>
      <c r="C56" t="s">
        <v>134</v>
      </c>
      <c r="D56" t="s">
        <v>166</v>
      </c>
      <c r="E56">
        <v>-0.48658499999999999</v>
      </c>
      <c r="F56">
        <v>0.113404</v>
      </c>
      <c r="G56" s="19">
        <v>5.0509517304947895</v>
      </c>
      <c r="J56">
        <v>6.7586900000000005E-2</v>
      </c>
      <c r="M56" s="19"/>
    </row>
    <row r="57" spans="1:13" x14ac:dyDescent="0.25">
      <c r="A57" t="s">
        <v>137</v>
      </c>
      <c r="B57" t="s">
        <v>101</v>
      </c>
      <c r="C57" t="s">
        <v>134</v>
      </c>
      <c r="D57" t="s">
        <v>166</v>
      </c>
      <c r="E57">
        <v>0.33021299999999998</v>
      </c>
      <c r="F57">
        <v>1.50884</v>
      </c>
      <c r="G57" s="19">
        <v>11.187225150150525</v>
      </c>
      <c r="J57">
        <v>1.57978</v>
      </c>
      <c r="M57" s="19"/>
    </row>
    <row r="58" spans="1:13" x14ac:dyDescent="0.25">
      <c r="A58" t="s">
        <v>138</v>
      </c>
      <c r="B58" t="s">
        <v>101</v>
      </c>
      <c r="C58" t="s">
        <v>134</v>
      </c>
      <c r="D58" t="s">
        <v>166</v>
      </c>
      <c r="E58">
        <v>0.37911499999999998</v>
      </c>
      <c r="F58">
        <v>2.1077699999999999</v>
      </c>
      <c r="G58" s="19">
        <v>12.958841817194353</v>
      </c>
      <c r="J58">
        <v>2.1246</v>
      </c>
      <c r="M58" s="19"/>
    </row>
    <row r="59" spans="1:13" x14ac:dyDescent="0.25">
      <c r="A59" t="s">
        <v>133</v>
      </c>
      <c r="B59" t="s">
        <v>105</v>
      </c>
      <c r="C59" t="s">
        <v>134</v>
      </c>
      <c r="D59" t="s">
        <v>166</v>
      </c>
      <c r="E59">
        <v>-0.644312</v>
      </c>
      <c r="F59">
        <v>0.177818</v>
      </c>
      <c r="G59" s="19">
        <v>6.0192136849174691</v>
      </c>
      <c r="J59">
        <v>0.10924300000000001</v>
      </c>
      <c r="M59" s="19"/>
    </row>
    <row r="60" spans="1:13" x14ac:dyDescent="0.25">
      <c r="A60" t="s">
        <v>137</v>
      </c>
      <c r="B60" t="s">
        <v>105</v>
      </c>
      <c r="C60" t="s">
        <v>134</v>
      </c>
      <c r="D60" t="s">
        <v>166</v>
      </c>
      <c r="E60">
        <v>0.36759900000000001</v>
      </c>
      <c r="F60">
        <v>2.10656</v>
      </c>
      <c r="G60" s="19">
        <v>15.007242373068507</v>
      </c>
      <c r="J60">
        <v>2.34781</v>
      </c>
      <c r="M60" s="19"/>
    </row>
    <row r="61" spans="1:13" x14ac:dyDescent="0.25">
      <c r="A61" t="s">
        <v>138</v>
      </c>
      <c r="B61" t="s">
        <v>105</v>
      </c>
      <c r="C61" t="s">
        <v>134</v>
      </c>
      <c r="D61" t="s">
        <v>166</v>
      </c>
      <c r="E61">
        <v>0.17404700000000001</v>
      </c>
      <c r="F61">
        <v>2.04277</v>
      </c>
      <c r="G61" s="19">
        <v>13.906349296999149</v>
      </c>
      <c r="J61">
        <v>2.0020199999999999</v>
      </c>
      <c r="M61" s="19"/>
    </row>
    <row r="62" spans="1:13" x14ac:dyDescent="0.25">
      <c r="A62" t="s">
        <v>133</v>
      </c>
      <c r="B62" t="s">
        <v>110</v>
      </c>
      <c r="C62" t="s">
        <v>134</v>
      </c>
      <c r="D62" t="s">
        <v>166</v>
      </c>
      <c r="E62">
        <v>-0.65308999999999995</v>
      </c>
      <c r="F62">
        <v>-0.186496</v>
      </c>
      <c r="G62" s="19">
        <v>4.238637707146709</v>
      </c>
      <c r="J62">
        <v>-0.13123699999999999</v>
      </c>
      <c r="M62" s="19"/>
    </row>
    <row r="63" spans="1:13" x14ac:dyDescent="0.25">
      <c r="A63" t="s">
        <v>137</v>
      </c>
      <c r="B63" t="s">
        <v>110</v>
      </c>
      <c r="C63" t="s">
        <v>134</v>
      </c>
      <c r="D63" t="s">
        <v>166</v>
      </c>
      <c r="E63">
        <v>-0.21897800000000001</v>
      </c>
      <c r="F63">
        <v>1.2357400000000001</v>
      </c>
      <c r="G63" s="19">
        <v>12.615240620514992</v>
      </c>
      <c r="J63">
        <v>1.47281</v>
      </c>
      <c r="M63" s="19"/>
    </row>
    <row r="64" spans="1:13" x14ac:dyDescent="0.25">
      <c r="A64" t="s">
        <v>138</v>
      </c>
      <c r="B64" t="s">
        <v>110</v>
      </c>
      <c r="C64" t="s">
        <v>134</v>
      </c>
      <c r="D64" t="s">
        <v>166</v>
      </c>
      <c r="E64">
        <v>-3.6195199999999997E-2</v>
      </c>
      <c r="F64">
        <v>1.0404199999999999</v>
      </c>
      <c r="G64" s="19">
        <v>9.8116909494900728</v>
      </c>
      <c r="J64">
        <v>1.1564099999999999</v>
      </c>
      <c r="M64" s="19"/>
    </row>
    <row r="65" spans="1:13" x14ac:dyDescent="0.25">
      <c r="A65" t="s">
        <v>133</v>
      </c>
      <c r="B65" t="s">
        <v>35</v>
      </c>
      <c r="C65" t="s">
        <v>136</v>
      </c>
      <c r="D65" t="s">
        <v>169</v>
      </c>
      <c r="E65">
        <v>0.21828700000000001</v>
      </c>
      <c r="F65">
        <v>0.89146599999999998</v>
      </c>
      <c r="G65" s="19">
        <v>5.3082739388000793</v>
      </c>
      <c r="I65">
        <v>0.79395300000000002</v>
      </c>
      <c r="M65" s="19"/>
    </row>
    <row r="66" spans="1:13" x14ac:dyDescent="0.25">
      <c r="A66" t="s">
        <v>137</v>
      </c>
      <c r="B66" t="s">
        <v>35</v>
      </c>
      <c r="C66" t="s">
        <v>136</v>
      </c>
      <c r="D66" t="s">
        <v>169</v>
      </c>
      <c r="E66">
        <v>1.2664500000000001</v>
      </c>
      <c r="F66">
        <v>2.6716700000000002</v>
      </c>
      <c r="G66" s="19">
        <v>11.99119505415641</v>
      </c>
      <c r="I66">
        <v>2.8463500000000002</v>
      </c>
      <c r="M66" s="19"/>
    </row>
    <row r="67" spans="1:13" x14ac:dyDescent="0.25">
      <c r="A67" t="s">
        <v>138</v>
      </c>
      <c r="B67" t="s">
        <v>35</v>
      </c>
      <c r="C67" t="s">
        <v>136</v>
      </c>
      <c r="D67" t="s">
        <v>169</v>
      </c>
      <c r="E67">
        <v>1.5785100000000001</v>
      </c>
      <c r="F67">
        <v>3.1202200000000002</v>
      </c>
      <c r="G67" s="19">
        <v>11.765806804996334</v>
      </c>
      <c r="I67">
        <v>3.12974</v>
      </c>
      <c r="M67" s="19"/>
    </row>
    <row r="68" spans="1:13" x14ac:dyDescent="0.25">
      <c r="A68" t="s">
        <v>133</v>
      </c>
      <c r="B68" t="s">
        <v>36</v>
      </c>
      <c r="C68" t="s">
        <v>136</v>
      </c>
      <c r="D68" t="s">
        <v>169</v>
      </c>
      <c r="E68">
        <v>0.31988899999999998</v>
      </c>
      <c r="F68">
        <v>1.0408900000000001</v>
      </c>
      <c r="G68" s="19">
        <v>5.3703235240891427</v>
      </c>
      <c r="I68">
        <v>1.0381499999999999</v>
      </c>
      <c r="M68" s="19"/>
    </row>
    <row r="69" spans="1:13" x14ac:dyDescent="0.25">
      <c r="A69" t="s">
        <v>137</v>
      </c>
      <c r="B69" t="s">
        <v>36</v>
      </c>
      <c r="C69" t="s">
        <v>136</v>
      </c>
      <c r="D69" t="s">
        <v>169</v>
      </c>
      <c r="E69">
        <v>1.16835</v>
      </c>
      <c r="F69">
        <v>2.4259200000000001</v>
      </c>
      <c r="G69" s="19">
        <v>10.847043170773702</v>
      </c>
      <c r="I69">
        <v>2.56629</v>
      </c>
      <c r="M69" s="19"/>
    </row>
    <row r="70" spans="1:13" x14ac:dyDescent="0.25">
      <c r="A70" t="s">
        <v>138</v>
      </c>
      <c r="B70" t="s">
        <v>36</v>
      </c>
      <c r="C70" t="s">
        <v>136</v>
      </c>
      <c r="D70" t="s">
        <v>169</v>
      </c>
      <c r="E70">
        <v>1.03684</v>
      </c>
      <c r="F70">
        <v>2.6985899999999998</v>
      </c>
      <c r="G70" s="19">
        <v>12.604176846378394</v>
      </c>
      <c r="I70">
        <v>2.6749000000000001</v>
      </c>
      <c r="M70" s="19"/>
    </row>
    <row r="71" spans="1:13" x14ac:dyDescent="0.25">
      <c r="A71" t="s">
        <v>133</v>
      </c>
      <c r="B71" t="s">
        <v>37</v>
      </c>
      <c r="C71" t="s">
        <v>136</v>
      </c>
      <c r="D71" t="s">
        <v>169</v>
      </c>
      <c r="E71">
        <v>0.17027999999999999</v>
      </c>
      <c r="F71">
        <v>0.581237</v>
      </c>
      <c r="G71" s="19">
        <v>3.785103675886845</v>
      </c>
      <c r="I71">
        <v>0.47093600000000002</v>
      </c>
      <c r="M71" s="19"/>
    </row>
    <row r="72" spans="1:13" x14ac:dyDescent="0.25">
      <c r="A72" t="s">
        <v>137</v>
      </c>
      <c r="B72" t="s">
        <v>37</v>
      </c>
      <c r="C72" t="s">
        <v>136</v>
      </c>
      <c r="D72" t="s">
        <v>169</v>
      </c>
      <c r="E72">
        <v>1.0275799999999999</v>
      </c>
      <c r="F72">
        <v>2.30206</v>
      </c>
      <c r="G72" s="19">
        <v>10.802454781216948</v>
      </c>
      <c r="I72">
        <v>2.4059300000000001</v>
      </c>
      <c r="M72" s="19"/>
    </row>
    <row r="73" spans="1:13" x14ac:dyDescent="0.25">
      <c r="A73" t="s">
        <v>138</v>
      </c>
      <c r="B73" t="s">
        <v>37</v>
      </c>
      <c r="C73" t="s">
        <v>136</v>
      </c>
      <c r="D73" t="s">
        <v>169</v>
      </c>
      <c r="E73">
        <v>1.39073</v>
      </c>
      <c r="F73">
        <v>2.7672699999999999</v>
      </c>
      <c r="G73" s="19">
        <v>11.025091847917631</v>
      </c>
      <c r="I73">
        <v>2.8071999999999999</v>
      </c>
      <c r="M73" s="19"/>
    </row>
    <row r="74" spans="1:13" x14ac:dyDescent="0.25">
      <c r="A74" t="s">
        <v>133</v>
      </c>
      <c r="B74" t="s">
        <v>43</v>
      </c>
      <c r="C74" t="s">
        <v>136</v>
      </c>
      <c r="D74" t="s">
        <v>169</v>
      </c>
      <c r="E74">
        <v>8.0813200000000002E-2</v>
      </c>
      <c r="F74">
        <v>0.59282999999999997</v>
      </c>
      <c r="G74" s="19">
        <v>4.0790170248333926</v>
      </c>
      <c r="I74">
        <v>0.50573400000000002</v>
      </c>
      <c r="M74" s="19"/>
    </row>
    <row r="75" spans="1:13" x14ac:dyDescent="0.25">
      <c r="A75" t="s">
        <v>137</v>
      </c>
      <c r="B75" t="s">
        <v>43</v>
      </c>
      <c r="C75" t="s">
        <v>136</v>
      </c>
      <c r="D75" t="s">
        <v>169</v>
      </c>
      <c r="E75">
        <v>1.05464</v>
      </c>
      <c r="F75">
        <v>2.32809</v>
      </c>
      <c r="G75" s="19">
        <v>10.117381008944015</v>
      </c>
      <c r="I75">
        <v>2.3955500000000001</v>
      </c>
      <c r="M75" s="19"/>
    </row>
    <row r="76" spans="1:13" x14ac:dyDescent="0.25">
      <c r="A76" t="s">
        <v>138</v>
      </c>
      <c r="B76" t="s">
        <v>43</v>
      </c>
      <c r="C76" t="s">
        <v>136</v>
      </c>
      <c r="D76" t="s">
        <v>169</v>
      </c>
      <c r="E76">
        <v>1.1710400000000001</v>
      </c>
      <c r="F76">
        <v>2.5962000000000001</v>
      </c>
      <c r="G76" s="19">
        <v>10.770985056314434</v>
      </c>
      <c r="I76">
        <v>2.5744600000000002</v>
      </c>
      <c r="M76" s="19"/>
    </row>
    <row r="77" spans="1:13" x14ac:dyDescent="0.25">
      <c r="A77" t="s">
        <v>133</v>
      </c>
      <c r="B77" t="s">
        <v>44</v>
      </c>
      <c r="C77" t="s">
        <v>136</v>
      </c>
      <c r="D77" t="s">
        <v>169</v>
      </c>
      <c r="E77">
        <v>0.200547</v>
      </c>
      <c r="F77">
        <v>0.61861999999999995</v>
      </c>
      <c r="G77" s="19">
        <v>3.9350125891956482</v>
      </c>
      <c r="I77">
        <v>0.50551699999999999</v>
      </c>
      <c r="M77" s="19"/>
    </row>
    <row r="78" spans="1:13" x14ac:dyDescent="0.25">
      <c r="A78" t="s">
        <v>137</v>
      </c>
      <c r="B78" t="s">
        <v>44</v>
      </c>
      <c r="C78" t="s">
        <v>136</v>
      </c>
      <c r="D78" t="s">
        <v>169</v>
      </c>
      <c r="E78">
        <v>1.3047599999999999</v>
      </c>
      <c r="F78">
        <v>2.4117999999999999</v>
      </c>
      <c r="G78" s="19">
        <v>10.653190542884166</v>
      </c>
      <c r="I78">
        <v>2.7589399999999999</v>
      </c>
      <c r="M78" s="19"/>
    </row>
    <row r="79" spans="1:13" x14ac:dyDescent="0.25">
      <c r="A79" t="s">
        <v>138</v>
      </c>
      <c r="B79" t="s">
        <v>44</v>
      </c>
      <c r="C79" t="s">
        <v>136</v>
      </c>
      <c r="D79" t="s">
        <v>169</v>
      </c>
      <c r="E79">
        <v>1.32494</v>
      </c>
      <c r="F79">
        <v>2.87094</v>
      </c>
      <c r="G79" s="19">
        <v>10.699891885760767</v>
      </c>
      <c r="I79">
        <v>2.6829800000000001</v>
      </c>
      <c r="M79" s="19"/>
    </row>
    <row r="80" spans="1:13" x14ac:dyDescent="0.25">
      <c r="A80" t="s">
        <v>133</v>
      </c>
      <c r="B80" t="s">
        <v>48</v>
      </c>
      <c r="C80" t="s">
        <v>136</v>
      </c>
      <c r="D80" t="s">
        <v>169</v>
      </c>
      <c r="E80">
        <v>0.104189</v>
      </c>
      <c r="F80">
        <v>0.663443</v>
      </c>
      <c r="G80" s="19">
        <v>4.3361685356269613</v>
      </c>
      <c r="I80">
        <v>0.50390199999999996</v>
      </c>
      <c r="M80" s="19"/>
    </row>
    <row r="81" spans="1:13" x14ac:dyDescent="0.25">
      <c r="A81" t="s">
        <v>137</v>
      </c>
      <c r="B81" t="s">
        <v>48</v>
      </c>
      <c r="C81" t="s">
        <v>136</v>
      </c>
      <c r="D81" t="s">
        <v>169</v>
      </c>
      <c r="E81">
        <v>0.80514799999999997</v>
      </c>
      <c r="F81">
        <v>2.3552200000000001</v>
      </c>
      <c r="G81" s="19">
        <v>12.568703724876782</v>
      </c>
      <c r="I81">
        <v>2.2842600000000002</v>
      </c>
      <c r="M81" s="19"/>
    </row>
    <row r="82" spans="1:13" x14ac:dyDescent="0.25">
      <c r="A82" t="s">
        <v>138</v>
      </c>
      <c r="B82" t="s">
        <v>48</v>
      </c>
      <c r="C82" t="s">
        <v>136</v>
      </c>
      <c r="D82" t="s">
        <v>169</v>
      </c>
      <c r="E82">
        <v>1.6081300000000001</v>
      </c>
      <c r="F82">
        <v>3.2273100000000001</v>
      </c>
      <c r="G82" s="19">
        <v>11.940185790548945</v>
      </c>
      <c r="I82">
        <v>3.31386</v>
      </c>
      <c r="M82" s="19"/>
    </row>
    <row r="83" spans="1:13" x14ac:dyDescent="0.25">
      <c r="A83" t="s">
        <v>133</v>
      </c>
      <c r="B83" t="s">
        <v>57</v>
      </c>
      <c r="C83" t="s">
        <v>136</v>
      </c>
      <c r="D83" t="s">
        <v>169</v>
      </c>
      <c r="E83">
        <v>-3.61152E-2</v>
      </c>
      <c r="F83">
        <v>0.427952</v>
      </c>
      <c r="G83" s="19">
        <v>3.7467469448218282</v>
      </c>
      <c r="I83">
        <v>0.309224</v>
      </c>
      <c r="M83" s="19"/>
    </row>
    <row r="84" spans="1:13" x14ac:dyDescent="0.25">
      <c r="A84" t="s">
        <v>137</v>
      </c>
      <c r="B84" t="s">
        <v>57</v>
      </c>
      <c r="C84" t="s">
        <v>136</v>
      </c>
      <c r="D84" t="s">
        <v>169</v>
      </c>
      <c r="E84">
        <v>0.81284400000000001</v>
      </c>
      <c r="F84">
        <v>2.08331</v>
      </c>
      <c r="G84" s="19">
        <v>9.5700992307466386</v>
      </c>
      <c r="I84">
        <v>2.1115699999999999</v>
      </c>
      <c r="M84" s="19"/>
    </row>
    <row r="85" spans="1:13" x14ac:dyDescent="0.25">
      <c r="A85" t="s">
        <v>138</v>
      </c>
      <c r="B85" t="s">
        <v>57</v>
      </c>
      <c r="C85" t="s">
        <v>136</v>
      </c>
      <c r="D85" t="s">
        <v>169</v>
      </c>
      <c r="E85">
        <v>1.3991100000000001</v>
      </c>
      <c r="F85">
        <v>2.9432800000000001</v>
      </c>
      <c r="G85" s="19">
        <v>11.943629338245334</v>
      </c>
      <c r="I85">
        <v>3.0272000000000001</v>
      </c>
      <c r="M85" s="19"/>
    </row>
    <row r="86" spans="1:13" x14ac:dyDescent="0.25">
      <c r="A86" t="s">
        <v>133</v>
      </c>
      <c r="B86" t="s">
        <v>58</v>
      </c>
      <c r="C86" t="s">
        <v>136</v>
      </c>
      <c r="D86" t="s">
        <v>169</v>
      </c>
      <c r="E86">
        <v>0.19520899999999999</v>
      </c>
      <c r="F86">
        <v>0.99213799999999996</v>
      </c>
      <c r="G86" s="19">
        <v>3.7428421337847904</v>
      </c>
      <c r="I86">
        <v>0.56704699999999997</v>
      </c>
      <c r="M86" s="19"/>
    </row>
    <row r="87" spans="1:13" x14ac:dyDescent="0.25">
      <c r="A87" t="s">
        <v>137</v>
      </c>
      <c r="B87" t="s">
        <v>58</v>
      </c>
      <c r="C87" t="s">
        <v>136</v>
      </c>
      <c r="D87" t="s">
        <v>169</v>
      </c>
      <c r="E87">
        <v>1.01685</v>
      </c>
      <c r="F87">
        <v>2.1271599999999999</v>
      </c>
      <c r="G87" s="19">
        <v>10.994263372288287</v>
      </c>
      <c r="I87">
        <v>2.6556199999999999</v>
      </c>
      <c r="M87" s="19"/>
    </row>
    <row r="88" spans="1:13" x14ac:dyDescent="0.25">
      <c r="A88" t="s">
        <v>138</v>
      </c>
      <c r="B88" t="s">
        <v>58</v>
      </c>
      <c r="C88" t="s">
        <v>136</v>
      </c>
      <c r="D88" t="s">
        <v>169</v>
      </c>
      <c r="E88">
        <v>0.98435700000000004</v>
      </c>
      <c r="F88">
        <v>2.4822700000000002</v>
      </c>
      <c r="G88" s="19">
        <v>10.588169742555522</v>
      </c>
      <c r="I88">
        <v>2.44957</v>
      </c>
      <c r="M88" s="19"/>
    </row>
    <row r="89" spans="1:13" x14ac:dyDescent="0.25">
      <c r="A89" t="s">
        <v>133</v>
      </c>
      <c r="B89" t="s">
        <v>62</v>
      </c>
      <c r="C89" t="s">
        <v>136</v>
      </c>
      <c r="D89" t="s">
        <v>169</v>
      </c>
      <c r="E89">
        <v>0.47372900000000001</v>
      </c>
      <c r="F89">
        <v>1.25325</v>
      </c>
      <c r="G89" s="19">
        <v>5.4427738088916557</v>
      </c>
      <c r="I89">
        <v>1.23939</v>
      </c>
      <c r="M89" s="19"/>
    </row>
    <row r="90" spans="1:13" x14ac:dyDescent="0.25">
      <c r="A90" t="s">
        <v>137</v>
      </c>
      <c r="B90" t="s">
        <v>62</v>
      </c>
      <c r="C90" t="s">
        <v>136</v>
      </c>
      <c r="D90" t="s">
        <v>169</v>
      </c>
      <c r="E90">
        <v>1.0420700000000001</v>
      </c>
      <c r="F90">
        <v>2.6050499999999999</v>
      </c>
      <c r="G90" s="19">
        <v>12.308479946191195</v>
      </c>
      <c r="I90">
        <v>2.5491799999999998</v>
      </c>
      <c r="M90" s="19"/>
    </row>
    <row r="91" spans="1:13" x14ac:dyDescent="0.25">
      <c r="A91" t="s">
        <v>138</v>
      </c>
      <c r="B91" t="s">
        <v>62</v>
      </c>
      <c r="C91" t="s">
        <v>136</v>
      </c>
      <c r="D91" t="s">
        <v>169</v>
      </c>
      <c r="E91">
        <v>0.68126699999999996</v>
      </c>
      <c r="F91">
        <v>2.7309100000000002</v>
      </c>
      <c r="G91" s="19">
        <v>14.629977147069029</v>
      </c>
      <c r="I91">
        <v>2.6603500000000002</v>
      </c>
      <c r="M91" s="19"/>
    </row>
    <row r="92" spans="1:13" x14ac:dyDescent="0.25">
      <c r="A92" t="s">
        <v>133</v>
      </c>
      <c r="B92" t="s">
        <v>70</v>
      </c>
      <c r="C92" t="s">
        <v>136</v>
      </c>
      <c r="D92" t="s">
        <v>169</v>
      </c>
      <c r="E92">
        <v>0.21557899999999999</v>
      </c>
      <c r="F92">
        <v>0.78729400000000005</v>
      </c>
      <c r="G92" s="19">
        <v>4.7255272437433007</v>
      </c>
      <c r="I92">
        <v>0.62113300000000005</v>
      </c>
      <c r="M92" s="19"/>
    </row>
    <row r="93" spans="1:13" x14ac:dyDescent="0.25">
      <c r="A93" t="s">
        <v>137</v>
      </c>
      <c r="B93" t="s">
        <v>70</v>
      </c>
      <c r="C93" t="s">
        <v>136</v>
      </c>
      <c r="D93" t="s">
        <v>169</v>
      </c>
      <c r="E93">
        <v>0.68853799999999998</v>
      </c>
      <c r="F93">
        <v>2.1099899999999998</v>
      </c>
      <c r="G93" s="19">
        <v>11.875427820322489</v>
      </c>
      <c r="I93">
        <v>2.1416900000000001</v>
      </c>
      <c r="M93" s="19"/>
    </row>
    <row r="94" spans="1:13" x14ac:dyDescent="0.25">
      <c r="A94" t="s">
        <v>138</v>
      </c>
      <c r="B94" t="s">
        <v>70</v>
      </c>
      <c r="C94" t="s">
        <v>136</v>
      </c>
      <c r="D94" t="s">
        <v>169</v>
      </c>
      <c r="E94">
        <v>1.1495299999999999</v>
      </c>
      <c r="F94">
        <v>2.7215199999999999</v>
      </c>
      <c r="G94" s="19">
        <v>11.731200590829381</v>
      </c>
      <c r="I94">
        <v>2.7606799999999998</v>
      </c>
      <c r="M94" s="19"/>
    </row>
    <row r="95" spans="1:13" x14ac:dyDescent="0.25">
      <c r="A95" t="s">
        <v>133</v>
      </c>
      <c r="B95" t="s">
        <v>74</v>
      </c>
      <c r="C95" t="s">
        <v>134</v>
      </c>
      <c r="D95" t="s">
        <v>169</v>
      </c>
      <c r="E95">
        <v>0.67825500000000005</v>
      </c>
      <c r="F95">
        <v>1.5196499999999999</v>
      </c>
      <c r="G95" s="19">
        <v>6.2715957340078399</v>
      </c>
      <c r="I95">
        <v>1.52013</v>
      </c>
      <c r="M95" s="19"/>
    </row>
    <row r="96" spans="1:13" x14ac:dyDescent="0.25">
      <c r="A96" t="s">
        <v>137</v>
      </c>
      <c r="B96" t="s">
        <v>74</v>
      </c>
      <c r="C96" t="s">
        <v>134</v>
      </c>
      <c r="D96" t="s">
        <v>169</v>
      </c>
      <c r="E96">
        <v>1.1331800000000001</v>
      </c>
      <c r="F96">
        <v>2.7743699999999998</v>
      </c>
      <c r="G96" s="19">
        <v>13.840587210926367</v>
      </c>
      <c r="I96">
        <v>2.7889499999999998</v>
      </c>
      <c r="M96" s="19"/>
    </row>
    <row r="97" spans="1:13" x14ac:dyDescent="0.25">
      <c r="A97" t="s">
        <v>138</v>
      </c>
      <c r="B97" t="s">
        <v>74</v>
      </c>
      <c r="C97" t="s">
        <v>134</v>
      </c>
      <c r="D97" t="s">
        <v>169</v>
      </c>
      <c r="E97">
        <v>0.61368199999999995</v>
      </c>
      <c r="F97">
        <v>2.72587</v>
      </c>
      <c r="G97" s="19">
        <v>15.054271060080916</v>
      </c>
      <c r="I97">
        <v>2.5617399999999999</v>
      </c>
      <c r="M97" s="19"/>
    </row>
    <row r="98" spans="1:13" x14ac:dyDescent="0.25">
      <c r="A98" t="s">
        <v>133</v>
      </c>
      <c r="B98" t="s">
        <v>75</v>
      </c>
      <c r="C98" t="s">
        <v>134</v>
      </c>
      <c r="D98" t="s">
        <v>169</v>
      </c>
      <c r="E98">
        <v>-0.12690100000000001</v>
      </c>
      <c r="F98">
        <v>0.18115800000000001</v>
      </c>
      <c r="G98" s="19">
        <v>3.7051977095606614</v>
      </c>
      <c r="I98">
        <v>0.20986299999999999</v>
      </c>
      <c r="M98" s="19"/>
    </row>
    <row r="99" spans="1:13" x14ac:dyDescent="0.25">
      <c r="A99" t="s">
        <v>137</v>
      </c>
      <c r="B99" t="s">
        <v>75</v>
      </c>
      <c r="C99" t="s">
        <v>134</v>
      </c>
      <c r="D99" t="s">
        <v>169</v>
      </c>
      <c r="E99">
        <v>0.86411899999999997</v>
      </c>
      <c r="F99">
        <v>1.6651800000000001</v>
      </c>
      <c r="G99" s="19">
        <v>10.087954206518289</v>
      </c>
      <c r="I99">
        <v>2.0071099999999999</v>
      </c>
      <c r="M99" s="19"/>
    </row>
    <row r="100" spans="1:13" x14ac:dyDescent="0.25">
      <c r="A100" t="s">
        <v>138</v>
      </c>
      <c r="B100" t="s">
        <v>75</v>
      </c>
      <c r="C100" t="s">
        <v>134</v>
      </c>
      <c r="D100" t="s">
        <v>169</v>
      </c>
      <c r="E100">
        <v>1.56996</v>
      </c>
      <c r="F100">
        <v>2.3001999999999998</v>
      </c>
      <c r="G100" s="19">
        <v>9.5364079632597321</v>
      </c>
      <c r="I100">
        <v>2.8807399999999999</v>
      </c>
      <c r="M100" s="19"/>
    </row>
    <row r="101" spans="1:13" x14ac:dyDescent="0.25">
      <c r="A101" t="s">
        <v>133</v>
      </c>
      <c r="B101" t="s">
        <v>87</v>
      </c>
      <c r="C101" t="s">
        <v>134</v>
      </c>
      <c r="D101" t="s">
        <v>169</v>
      </c>
      <c r="E101">
        <v>0.219693</v>
      </c>
      <c r="F101">
        <v>0.80164299999999999</v>
      </c>
      <c r="G101" s="19">
        <v>5.4174112527459615</v>
      </c>
      <c r="I101">
        <v>0.74617199999999995</v>
      </c>
      <c r="M101" s="19"/>
    </row>
    <row r="102" spans="1:13" x14ac:dyDescent="0.25">
      <c r="A102" t="s">
        <v>137</v>
      </c>
      <c r="B102" t="s">
        <v>87</v>
      </c>
      <c r="C102" t="s">
        <v>134</v>
      </c>
      <c r="D102" t="s">
        <v>169</v>
      </c>
      <c r="E102">
        <v>1.1104000000000001</v>
      </c>
      <c r="F102">
        <v>2.3167200000000001</v>
      </c>
      <c r="G102" s="19">
        <v>10.717650128391325</v>
      </c>
      <c r="I102">
        <v>2.3506300000000002</v>
      </c>
      <c r="M102" s="19"/>
    </row>
    <row r="103" spans="1:13" x14ac:dyDescent="0.25">
      <c r="A103" t="s">
        <v>138</v>
      </c>
      <c r="B103" t="s">
        <v>87</v>
      </c>
      <c r="C103" t="s">
        <v>134</v>
      </c>
      <c r="D103" t="s">
        <v>169</v>
      </c>
      <c r="E103">
        <v>1.2914300000000001</v>
      </c>
      <c r="F103">
        <v>2.7291099999999999</v>
      </c>
      <c r="G103" s="19">
        <v>10.734716421400998</v>
      </c>
      <c r="I103">
        <v>2.6863800000000002</v>
      </c>
      <c r="M103" s="19"/>
    </row>
    <row r="104" spans="1:13" x14ac:dyDescent="0.25">
      <c r="A104" t="s">
        <v>133</v>
      </c>
      <c r="B104" t="s">
        <v>93</v>
      </c>
      <c r="C104" t="s">
        <v>134</v>
      </c>
      <c r="D104" t="s">
        <v>169</v>
      </c>
      <c r="E104">
        <v>0.29265600000000003</v>
      </c>
      <c r="F104">
        <v>0.86291899999999999</v>
      </c>
      <c r="G104" s="19">
        <v>5.5047436435030015</v>
      </c>
      <c r="I104">
        <v>0.81569800000000003</v>
      </c>
      <c r="M104" s="19"/>
    </row>
    <row r="105" spans="1:13" x14ac:dyDescent="0.25">
      <c r="A105" t="s">
        <v>137</v>
      </c>
      <c r="B105" t="s">
        <v>93</v>
      </c>
      <c r="C105" t="s">
        <v>134</v>
      </c>
      <c r="D105" t="s">
        <v>169</v>
      </c>
      <c r="E105">
        <v>0.939002</v>
      </c>
      <c r="F105">
        <v>2.1057100000000002</v>
      </c>
      <c r="G105" s="19">
        <v>10.969211967608917</v>
      </c>
      <c r="I105">
        <v>2.10365</v>
      </c>
      <c r="M105" s="19"/>
    </row>
    <row r="106" spans="1:13" x14ac:dyDescent="0.25">
      <c r="A106" t="s">
        <v>138</v>
      </c>
      <c r="B106" t="s">
        <v>93</v>
      </c>
      <c r="C106" t="s">
        <v>134</v>
      </c>
      <c r="D106" t="s">
        <v>169</v>
      </c>
      <c r="E106">
        <v>1.1771100000000001</v>
      </c>
      <c r="F106">
        <v>2.8402099999999999</v>
      </c>
      <c r="G106" s="19">
        <v>12.749992105300672</v>
      </c>
      <c r="I106">
        <v>2.8732600000000001</v>
      </c>
      <c r="M106" s="19"/>
    </row>
    <row r="107" spans="1:13" x14ac:dyDescent="0.25">
      <c r="A107" t="s">
        <v>133</v>
      </c>
      <c r="B107" t="s">
        <v>94</v>
      </c>
      <c r="C107" t="s">
        <v>134</v>
      </c>
      <c r="D107" t="s">
        <v>169</v>
      </c>
      <c r="E107">
        <v>0.38215199999999999</v>
      </c>
      <c r="F107">
        <v>0.84047400000000005</v>
      </c>
      <c r="G107" s="19">
        <v>3.8025730681484524</v>
      </c>
      <c r="I107">
        <v>0.75692800000000005</v>
      </c>
      <c r="M107" s="19"/>
    </row>
    <row r="108" spans="1:13" x14ac:dyDescent="0.25">
      <c r="A108" t="s">
        <v>137</v>
      </c>
      <c r="B108" t="s">
        <v>94</v>
      </c>
      <c r="C108" t="s">
        <v>134</v>
      </c>
      <c r="D108" t="s">
        <v>169</v>
      </c>
      <c r="E108">
        <v>1.04816</v>
      </c>
      <c r="F108">
        <v>2.5721799999999999</v>
      </c>
      <c r="G108" s="19">
        <v>11.893059400991987</v>
      </c>
      <c r="I108">
        <v>2.7832300000000001</v>
      </c>
      <c r="M108" s="19"/>
    </row>
    <row r="109" spans="1:13" x14ac:dyDescent="0.25">
      <c r="A109" t="s">
        <v>138</v>
      </c>
      <c r="B109" t="s">
        <v>94</v>
      </c>
      <c r="C109" t="s">
        <v>134</v>
      </c>
      <c r="D109" t="s">
        <v>169</v>
      </c>
      <c r="E109">
        <v>1.3456999999999999</v>
      </c>
      <c r="F109">
        <v>2.8854899999999999</v>
      </c>
      <c r="G109" s="19">
        <v>12.181154600697536</v>
      </c>
      <c r="I109">
        <v>2.9266899999999998</v>
      </c>
      <c r="M109" s="19"/>
    </row>
    <row r="110" spans="1:13" x14ac:dyDescent="0.25">
      <c r="A110" t="s">
        <v>133</v>
      </c>
      <c r="B110" t="s">
        <v>100</v>
      </c>
      <c r="C110" t="s">
        <v>134</v>
      </c>
      <c r="D110" t="s">
        <v>169</v>
      </c>
      <c r="E110">
        <v>0.517679</v>
      </c>
      <c r="F110">
        <v>0.80030299999999999</v>
      </c>
      <c r="G110" s="19">
        <v>2.8368587103418053</v>
      </c>
      <c r="I110">
        <v>0.76613299999999995</v>
      </c>
      <c r="M110" s="19"/>
    </row>
    <row r="111" spans="1:13" x14ac:dyDescent="0.25">
      <c r="A111" t="s">
        <v>137</v>
      </c>
      <c r="B111" t="s">
        <v>100</v>
      </c>
      <c r="C111" t="s">
        <v>134</v>
      </c>
      <c r="D111" t="s">
        <v>169</v>
      </c>
      <c r="E111">
        <v>1.02996</v>
      </c>
      <c r="F111">
        <v>2.2227800000000002</v>
      </c>
      <c r="G111" s="19">
        <v>10.332552171201353</v>
      </c>
      <c r="I111">
        <v>2.2845300000000002</v>
      </c>
      <c r="M111" s="19"/>
    </row>
    <row r="112" spans="1:13" x14ac:dyDescent="0.25">
      <c r="A112" t="s">
        <v>138</v>
      </c>
      <c r="B112" t="s">
        <v>100</v>
      </c>
      <c r="C112" t="s">
        <v>134</v>
      </c>
      <c r="D112" t="s">
        <v>169</v>
      </c>
      <c r="E112">
        <v>1.21051</v>
      </c>
      <c r="F112">
        <v>2.6502500000000002</v>
      </c>
      <c r="G112" s="19">
        <v>12.005354854853662</v>
      </c>
      <c r="I112">
        <v>2.6428799999999999</v>
      </c>
      <c r="M112" s="19"/>
    </row>
    <row r="113" spans="1:13" x14ac:dyDescent="0.25">
      <c r="A113" t="s">
        <v>133</v>
      </c>
      <c r="B113" t="s">
        <v>104</v>
      </c>
      <c r="C113" t="s">
        <v>134</v>
      </c>
      <c r="D113" t="s">
        <v>169</v>
      </c>
      <c r="E113">
        <v>0.67470799999999997</v>
      </c>
      <c r="F113">
        <v>1.8375900000000001</v>
      </c>
      <c r="G113" s="19">
        <v>6.3321880766150374</v>
      </c>
      <c r="K113">
        <v>1.7192499999999999</v>
      </c>
      <c r="M113" s="19"/>
    </row>
    <row r="114" spans="1:13" x14ac:dyDescent="0.25">
      <c r="A114" t="s">
        <v>137</v>
      </c>
      <c r="B114" t="s">
        <v>104</v>
      </c>
      <c r="C114" t="s">
        <v>134</v>
      </c>
      <c r="D114" t="s">
        <v>169</v>
      </c>
      <c r="E114">
        <v>0.828017</v>
      </c>
      <c r="F114">
        <v>3.3704900000000002</v>
      </c>
      <c r="G114" s="19">
        <v>17.744974022166584</v>
      </c>
      <c r="K114">
        <v>3.1390199999999999</v>
      </c>
      <c r="M114" s="19"/>
    </row>
    <row r="115" spans="1:13" x14ac:dyDescent="0.25">
      <c r="A115" t="s">
        <v>138</v>
      </c>
      <c r="B115" t="s">
        <v>104</v>
      </c>
      <c r="C115" t="s">
        <v>134</v>
      </c>
      <c r="D115" t="s">
        <v>169</v>
      </c>
      <c r="E115">
        <v>1.1538600000000001</v>
      </c>
      <c r="F115">
        <v>3.9342700000000002</v>
      </c>
      <c r="G115" s="19">
        <v>18.248240207508324</v>
      </c>
      <c r="K115">
        <v>3.9078900000000001</v>
      </c>
      <c r="M115" s="19"/>
    </row>
    <row r="116" spans="1:13" x14ac:dyDescent="0.25">
      <c r="A116" t="s">
        <v>133</v>
      </c>
      <c r="B116" t="s">
        <v>118</v>
      </c>
      <c r="C116" t="s">
        <v>134</v>
      </c>
      <c r="D116" t="s">
        <v>169</v>
      </c>
      <c r="E116">
        <v>0.70067699999999999</v>
      </c>
      <c r="F116">
        <v>1.43424</v>
      </c>
      <c r="G116" s="19">
        <v>5.5685233601276973</v>
      </c>
      <c r="I116">
        <v>1.45451</v>
      </c>
      <c r="M116" s="19"/>
    </row>
    <row r="117" spans="1:13" x14ac:dyDescent="0.25">
      <c r="A117" t="s">
        <v>137</v>
      </c>
      <c r="B117" t="s">
        <v>118</v>
      </c>
      <c r="C117" t="s">
        <v>134</v>
      </c>
      <c r="D117" t="s">
        <v>169</v>
      </c>
      <c r="E117">
        <v>0.62617699999999998</v>
      </c>
      <c r="F117">
        <v>2.5866600000000002</v>
      </c>
      <c r="G117" s="19">
        <v>13.4021960180735</v>
      </c>
      <c r="I117">
        <v>2.6631300000000002</v>
      </c>
      <c r="M117" s="19"/>
    </row>
    <row r="118" spans="1:13" x14ac:dyDescent="0.25">
      <c r="A118" t="s">
        <v>138</v>
      </c>
      <c r="B118" t="s">
        <v>118</v>
      </c>
      <c r="C118" t="s">
        <v>134</v>
      </c>
      <c r="D118" t="s">
        <v>169</v>
      </c>
      <c r="E118">
        <v>1.56233</v>
      </c>
      <c r="F118">
        <v>2.9809000000000001</v>
      </c>
      <c r="G118" s="19">
        <v>10.439659105315</v>
      </c>
      <c r="I118">
        <v>2.9445600000000001</v>
      </c>
      <c r="M118" s="19"/>
    </row>
    <row r="119" spans="1:13" x14ac:dyDescent="0.25">
      <c r="A119" t="s">
        <v>133</v>
      </c>
      <c r="B119" t="s">
        <v>126</v>
      </c>
      <c r="C119" t="s">
        <v>136</v>
      </c>
      <c r="D119" t="s">
        <v>169</v>
      </c>
      <c r="E119">
        <v>0.46546999999999999</v>
      </c>
      <c r="F119">
        <v>1.12056</v>
      </c>
      <c r="G119" s="19">
        <v>5.1738517373029183</v>
      </c>
      <c r="I119">
        <v>1.10904</v>
      </c>
      <c r="M119" s="19"/>
    </row>
    <row r="120" spans="1:13" x14ac:dyDescent="0.25">
      <c r="A120" t="s">
        <v>137</v>
      </c>
      <c r="B120" t="s">
        <v>126</v>
      </c>
      <c r="C120" t="s">
        <v>136</v>
      </c>
      <c r="D120" t="s">
        <v>169</v>
      </c>
      <c r="E120">
        <v>0.76446599999999998</v>
      </c>
      <c r="F120">
        <v>2.2125400000000002</v>
      </c>
      <c r="G120" s="19">
        <v>12.116780658503377</v>
      </c>
      <c r="I120">
        <v>2.31846</v>
      </c>
      <c r="M120" s="19"/>
    </row>
    <row r="121" spans="1:13" x14ac:dyDescent="0.25">
      <c r="A121" t="s">
        <v>138</v>
      </c>
      <c r="B121" t="s">
        <v>126</v>
      </c>
      <c r="C121" t="s">
        <v>136</v>
      </c>
      <c r="D121" t="s">
        <v>169</v>
      </c>
      <c r="E121">
        <v>1.3865700000000001</v>
      </c>
      <c r="F121">
        <v>3.1596099999999998</v>
      </c>
      <c r="G121" s="19">
        <v>13.440442103549794</v>
      </c>
      <c r="I121">
        <v>3.2994599999999998</v>
      </c>
      <c r="M121" s="19"/>
    </row>
    <row r="122" spans="1:13" x14ac:dyDescent="0.25">
      <c r="A122" t="s">
        <v>133</v>
      </c>
      <c r="B122" t="s">
        <v>127</v>
      </c>
      <c r="C122" t="s">
        <v>136</v>
      </c>
      <c r="D122" t="s">
        <v>169</v>
      </c>
      <c r="E122">
        <v>0.50585000000000002</v>
      </c>
      <c r="F122">
        <v>0.99415299999999995</v>
      </c>
      <c r="G122" s="19">
        <v>4.1232551222568379</v>
      </c>
      <c r="I122">
        <v>0.96813300000000002</v>
      </c>
      <c r="M122" s="19"/>
    </row>
    <row r="123" spans="1:13" x14ac:dyDescent="0.25">
      <c r="A123" t="s">
        <v>137</v>
      </c>
      <c r="B123" t="s">
        <v>127</v>
      </c>
      <c r="C123" t="s">
        <v>136</v>
      </c>
      <c r="D123" t="s">
        <v>169</v>
      </c>
      <c r="E123">
        <v>1.08917</v>
      </c>
      <c r="F123">
        <v>2.2806500000000001</v>
      </c>
      <c r="G123" s="19">
        <v>10.318903939279126</v>
      </c>
      <c r="I123">
        <v>2.3256700000000001</v>
      </c>
      <c r="M123" s="19"/>
    </row>
    <row r="124" spans="1:13" x14ac:dyDescent="0.25">
      <c r="A124" t="s">
        <v>138</v>
      </c>
      <c r="B124" t="s">
        <v>127</v>
      </c>
      <c r="C124" t="s">
        <v>136</v>
      </c>
      <c r="D124" t="s">
        <v>169</v>
      </c>
      <c r="E124">
        <v>1.30894</v>
      </c>
      <c r="F124">
        <v>2.6522800000000002</v>
      </c>
      <c r="G124" s="19">
        <v>9.9925233999271299</v>
      </c>
      <c r="I124">
        <v>2.6133600000000001</v>
      </c>
      <c r="M124" s="19"/>
    </row>
    <row r="125" spans="1:13" x14ac:dyDescent="0.25">
      <c r="A125" t="s">
        <v>133</v>
      </c>
      <c r="B125" t="s">
        <v>32</v>
      </c>
      <c r="C125" t="s">
        <v>136</v>
      </c>
      <c r="E125">
        <v>-0.28375699999999998</v>
      </c>
      <c r="F125">
        <v>0.33421800000000002</v>
      </c>
      <c r="G125" s="19">
        <v>5.0592009415512216</v>
      </c>
      <c r="H125">
        <v>0.19475799999999999</v>
      </c>
      <c r="M125" s="19"/>
    </row>
    <row r="126" spans="1:13" x14ac:dyDescent="0.25">
      <c r="A126" t="s">
        <v>137</v>
      </c>
      <c r="B126" t="s">
        <v>32</v>
      </c>
      <c r="C126" t="s">
        <v>136</v>
      </c>
      <c r="E126">
        <v>1.0214300000000001</v>
      </c>
      <c r="F126">
        <v>2.2713899999999998</v>
      </c>
      <c r="G126" s="19">
        <v>11.623223053223809</v>
      </c>
      <c r="H126">
        <v>2.43214</v>
      </c>
      <c r="M126" s="19"/>
    </row>
    <row r="127" spans="1:13" x14ac:dyDescent="0.25">
      <c r="A127" t="s">
        <v>138</v>
      </c>
      <c r="B127" t="s">
        <v>32</v>
      </c>
      <c r="C127" t="s">
        <v>136</v>
      </c>
      <c r="E127">
        <v>1.10907</v>
      </c>
      <c r="F127">
        <v>2.7997899999999998</v>
      </c>
      <c r="G127" s="19">
        <v>13.226558066134134</v>
      </c>
      <c r="H127">
        <v>2.8750800000000001</v>
      </c>
      <c r="M127" s="19"/>
    </row>
    <row r="128" spans="1:13" x14ac:dyDescent="0.25">
      <c r="A128" t="s">
        <v>133</v>
      </c>
      <c r="B128" t="s">
        <v>34</v>
      </c>
      <c r="C128" t="s">
        <v>136</v>
      </c>
      <c r="E128">
        <v>-0.40190500000000001</v>
      </c>
      <c r="F128">
        <v>0.16566800000000001</v>
      </c>
      <c r="G128" s="19">
        <v>4.4608504274351226</v>
      </c>
      <c r="H128">
        <v>0.116216</v>
      </c>
      <c r="M128" s="19"/>
    </row>
    <row r="129" spans="1:13" x14ac:dyDescent="0.25">
      <c r="A129" t="s">
        <v>137</v>
      </c>
      <c r="B129" t="s">
        <v>34</v>
      </c>
      <c r="C129" t="s">
        <v>136</v>
      </c>
      <c r="E129">
        <v>0.97866500000000001</v>
      </c>
      <c r="F129">
        <v>2.0621499999999999</v>
      </c>
      <c r="G129" s="19">
        <v>9.5161118776559537</v>
      </c>
      <c r="H129">
        <v>2.2256300000000002</v>
      </c>
      <c r="M129" s="19"/>
    </row>
    <row r="130" spans="1:13" x14ac:dyDescent="0.25">
      <c r="A130" t="s">
        <v>138</v>
      </c>
      <c r="B130" t="s">
        <v>34</v>
      </c>
      <c r="C130" t="s">
        <v>136</v>
      </c>
      <c r="E130">
        <v>0.61909199999999998</v>
      </c>
      <c r="F130">
        <v>1.8747799999999999</v>
      </c>
      <c r="G130" s="19">
        <v>11.235102680647429</v>
      </c>
      <c r="H130">
        <v>2.0118100000000001</v>
      </c>
      <c r="M130" s="19"/>
    </row>
    <row r="131" spans="1:13" x14ac:dyDescent="0.25">
      <c r="A131" t="s">
        <v>133</v>
      </c>
      <c r="B131" t="s">
        <v>38</v>
      </c>
      <c r="C131" t="s">
        <v>136</v>
      </c>
      <c r="E131">
        <v>-0.229411</v>
      </c>
      <c r="F131">
        <v>0.45672099999999999</v>
      </c>
      <c r="G131" s="19">
        <v>5.1622267403262052</v>
      </c>
      <c r="H131">
        <v>0.40650900000000001</v>
      </c>
      <c r="M131" s="19"/>
    </row>
    <row r="132" spans="1:13" x14ac:dyDescent="0.25">
      <c r="A132" t="s">
        <v>137</v>
      </c>
      <c r="B132" t="s">
        <v>38</v>
      </c>
      <c r="C132" t="s">
        <v>136</v>
      </c>
      <c r="E132">
        <v>0.66694699999999996</v>
      </c>
      <c r="F132">
        <v>2.2046700000000001</v>
      </c>
      <c r="G132" s="19">
        <v>13.239981513450928</v>
      </c>
      <c r="H132">
        <v>2.3617499999999998</v>
      </c>
      <c r="M132" s="19"/>
    </row>
    <row r="133" spans="1:13" x14ac:dyDescent="0.25">
      <c r="A133" t="s">
        <v>138</v>
      </c>
      <c r="B133" t="s">
        <v>38</v>
      </c>
      <c r="C133" t="s">
        <v>136</v>
      </c>
      <c r="E133">
        <v>0.65859100000000004</v>
      </c>
      <c r="F133">
        <v>2.4542199999999998</v>
      </c>
      <c r="G133" s="19">
        <v>13.42732239203114</v>
      </c>
      <c r="H133">
        <v>2.4696799999999999</v>
      </c>
      <c r="M133" s="19"/>
    </row>
    <row r="134" spans="1:13" x14ac:dyDescent="0.25">
      <c r="A134" t="s">
        <v>133</v>
      </c>
      <c r="B134" t="s">
        <v>40</v>
      </c>
      <c r="C134" t="s">
        <v>136</v>
      </c>
      <c r="E134">
        <v>-0.24459</v>
      </c>
      <c r="F134">
        <v>0.50909199999999999</v>
      </c>
      <c r="G134" s="19">
        <v>4.9294103781113243</v>
      </c>
      <c r="H134">
        <v>0.42700399999999999</v>
      </c>
      <c r="M134" s="19"/>
    </row>
    <row r="135" spans="1:13" x14ac:dyDescent="0.25">
      <c r="A135" t="s">
        <v>137</v>
      </c>
      <c r="B135" t="s">
        <v>40</v>
      </c>
      <c r="C135" t="s">
        <v>136</v>
      </c>
      <c r="E135">
        <v>0.22358500000000001</v>
      </c>
      <c r="F135">
        <v>2.0330900000000001</v>
      </c>
      <c r="G135" s="19">
        <v>14.688401833789243</v>
      </c>
      <c r="H135">
        <v>2.1143000000000001</v>
      </c>
      <c r="M135" s="19"/>
    </row>
    <row r="136" spans="1:13" x14ac:dyDescent="0.25">
      <c r="A136" t="s">
        <v>138</v>
      </c>
      <c r="B136" t="s">
        <v>40</v>
      </c>
      <c r="C136" t="s">
        <v>136</v>
      </c>
      <c r="E136">
        <v>0.71072800000000003</v>
      </c>
      <c r="F136">
        <v>2.6956899999999999</v>
      </c>
      <c r="G136" s="19">
        <v>14.363642485232166</v>
      </c>
      <c r="H136">
        <v>2.7359900000000001</v>
      </c>
      <c r="M136" s="19"/>
    </row>
    <row r="137" spans="1:13" x14ac:dyDescent="0.25">
      <c r="A137" t="s">
        <v>133</v>
      </c>
      <c r="B137" t="s">
        <v>41</v>
      </c>
      <c r="C137" t="s">
        <v>136</v>
      </c>
      <c r="E137">
        <v>0.88551500000000005</v>
      </c>
      <c r="F137">
        <v>1.68628</v>
      </c>
      <c r="G137" s="19">
        <v>6.9476346121553529</v>
      </c>
      <c r="H137">
        <v>1.8988499999999999</v>
      </c>
      <c r="M137" s="19"/>
    </row>
    <row r="138" spans="1:13" x14ac:dyDescent="0.25">
      <c r="A138" t="s">
        <v>137</v>
      </c>
      <c r="B138" t="s">
        <v>41</v>
      </c>
      <c r="C138" t="s">
        <v>136</v>
      </c>
      <c r="E138">
        <v>1.7136800000000001</v>
      </c>
      <c r="F138">
        <v>2.4244699999999999</v>
      </c>
      <c r="G138" s="19">
        <v>12.281036326871195</v>
      </c>
      <c r="H138">
        <v>3.1905399999999999</v>
      </c>
      <c r="M138" s="19"/>
    </row>
    <row r="139" spans="1:13" x14ac:dyDescent="0.25">
      <c r="A139" t="s">
        <v>138</v>
      </c>
      <c r="B139" t="s">
        <v>41</v>
      </c>
      <c r="C139" t="s">
        <v>136</v>
      </c>
      <c r="E139">
        <v>0.81723800000000002</v>
      </c>
      <c r="F139">
        <v>2.5905300000000002</v>
      </c>
      <c r="G139" s="19">
        <v>14.534921561230615</v>
      </c>
      <c r="H139">
        <v>2.58596</v>
      </c>
      <c r="M139" s="19"/>
    </row>
    <row r="140" spans="1:13" x14ac:dyDescent="0.25">
      <c r="A140" t="s">
        <v>133</v>
      </c>
      <c r="B140" t="s">
        <v>45</v>
      </c>
      <c r="C140" t="s">
        <v>136</v>
      </c>
      <c r="E140">
        <v>1.4307200000000001E-2</v>
      </c>
      <c r="F140">
        <v>0.79198100000000005</v>
      </c>
      <c r="G140" s="19">
        <v>6.033978510691492</v>
      </c>
      <c r="H140">
        <v>0.80274400000000001</v>
      </c>
      <c r="M140" s="19"/>
    </row>
    <row r="141" spans="1:13" x14ac:dyDescent="0.25">
      <c r="A141" t="s">
        <v>137</v>
      </c>
      <c r="B141" t="s">
        <v>45</v>
      </c>
      <c r="C141" t="s">
        <v>136</v>
      </c>
      <c r="E141">
        <v>0.45076100000000002</v>
      </c>
      <c r="F141">
        <v>1.8809400000000001</v>
      </c>
      <c r="G141" s="19">
        <v>13.11903664152708</v>
      </c>
      <c r="H141">
        <v>1.97821</v>
      </c>
      <c r="M141" s="19"/>
    </row>
    <row r="142" spans="1:13" x14ac:dyDescent="0.25">
      <c r="A142" t="s">
        <v>138</v>
      </c>
      <c r="B142" t="s">
        <v>45</v>
      </c>
      <c r="C142" t="s">
        <v>136</v>
      </c>
      <c r="E142">
        <v>1.0201499999999999</v>
      </c>
      <c r="F142">
        <v>2.6132</v>
      </c>
      <c r="G142" s="19">
        <v>12.582098556762304</v>
      </c>
      <c r="H142">
        <v>2.68784</v>
      </c>
      <c r="M142" s="19"/>
    </row>
    <row r="143" spans="1:13" x14ac:dyDescent="0.25">
      <c r="A143" t="s">
        <v>133</v>
      </c>
      <c r="B143" t="s">
        <v>51</v>
      </c>
      <c r="C143" t="s">
        <v>136</v>
      </c>
      <c r="E143">
        <v>-0.14004800000000001</v>
      </c>
      <c r="F143">
        <v>0.30792999999999998</v>
      </c>
      <c r="G143" s="19">
        <v>4.3916031297228013</v>
      </c>
      <c r="H143">
        <v>0.30526700000000001</v>
      </c>
      <c r="M143" s="19"/>
    </row>
    <row r="144" spans="1:13" x14ac:dyDescent="0.25">
      <c r="A144" t="s">
        <v>137</v>
      </c>
      <c r="B144" t="s">
        <v>51</v>
      </c>
      <c r="C144" t="s">
        <v>136</v>
      </c>
      <c r="E144">
        <v>0.65627100000000005</v>
      </c>
      <c r="F144">
        <v>1.90777</v>
      </c>
      <c r="G144" s="19">
        <v>11.741572232954502</v>
      </c>
      <c r="H144">
        <v>2.0909499999999999</v>
      </c>
      <c r="M144" s="19"/>
    </row>
    <row r="145" spans="1:13" x14ac:dyDescent="0.25">
      <c r="A145" t="s">
        <v>138</v>
      </c>
      <c r="B145" t="s">
        <v>51</v>
      </c>
      <c r="C145" t="s">
        <v>136</v>
      </c>
      <c r="E145">
        <v>1.05636</v>
      </c>
      <c r="F145">
        <v>2.2517100000000001</v>
      </c>
      <c r="G145" s="19">
        <v>11.045623747803257</v>
      </c>
      <c r="H145">
        <v>2.51484</v>
      </c>
      <c r="M145" s="19"/>
    </row>
    <row r="146" spans="1:13" x14ac:dyDescent="0.25">
      <c r="A146" t="s">
        <v>133</v>
      </c>
      <c r="B146" t="s">
        <v>53</v>
      </c>
      <c r="C146" t="s">
        <v>136</v>
      </c>
      <c r="E146">
        <v>1.4668600000000001</v>
      </c>
      <c r="F146">
        <v>1.8710500000000001</v>
      </c>
      <c r="G146" s="19">
        <v>4.8847177338524528</v>
      </c>
      <c r="H146">
        <v>1.9856799999999999</v>
      </c>
      <c r="M146" s="19"/>
    </row>
    <row r="147" spans="1:13" x14ac:dyDescent="0.25">
      <c r="A147" t="s">
        <v>137</v>
      </c>
      <c r="B147" t="s">
        <v>53</v>
      </c>
      <c r="C147" t="s">
        <v>136</v>
      </c>
      <c r="E147">
        <v>1.4412199999999999</v>
      </c>
      <c r="F147">
        <v>2.5686599999999999</v>
      </c>
      <c r="G147" s="19">
        <v>11.896623154953078</v>
      </c>
      <c r="H147">
        <v>2.8315600000000001</v>
      </c>
      <c r="M147" s="19"/>
    </row>
    <row r="148" spans="1:13" x14ac:dyDescent="0.25">
      <c r="A148" t="s">
        <v>138</v>
      </c>
      <c r="B148" t="s">
        <v>53</v>
      </c>
      <c r="C148" t="s">
        <v>136</v>
      </c>
      <c r="E148">
        <v>1.82799</v>
      </c>
      <c r="F148">
        <v>3.3398400000000001</v>
      </c>
      <c r="G148" s="19">
        <v>12.132807801477986</v>
      </c>
      <c r="H148">
        <v>3.3933800000000001</v>
      </c>
      <c r="M148" s="19"/>
    </row>
    <row r="149" spans="1:13" x14ac:dyDescent="0.25">
      <c r="A149" t="s">
        <v>133</v>
      </c>
      <c r="B149" t="s">
        <v>60</v>
      </c>
      <c r="C149" t="s">
        <v>136</v>
      </c>
      <c r="E149">
        <v>-0.31654900000000002</v>
      </c>
      <c r="F149">
        <v>0.150782</v>
      </c>
      <c r="G149" s="19">
        <v>4.3508284186326653</v>
      </c>
      <c r="H149">
        <v>5.2191899999999999E-2</v>
      </c>
      <c r="M149" s="19"/>
    </row>
    <row r="150" spans="1:13" x14ac:dyDescent="0.25">
      <c r="A150" t="s">
        <v>137</v>
      </c>
      <c r="B150" t="s">
        <v>60</v>
      </c>
      <c r="C150" t="s">
        <v>136</v>
      </c>
      <c r="E150">
        <v>1.0772200000000001</v>
      </c>
      <c r="F150">
        <v>2.1469399999999998</v>
      </c>
      <c r="G150" s="19">
        <v>9.9306903387750136</v>
      </c>
      <c r="H150">
        <v>2.2617799999999999</v>
      </c>
      <c r="M150" s="19"/>
    </row>
    <row r="151" spans="1:13" x14ac:dyDescent="0.25">
      <c r="A151" t="s">
        <v>138</v>
      </c>
      <c r="B151" t="s">
        <v>60</v>
      </c>
      <c r="C151" t="s">
        <v>136</v>
      </c>
      <c r="E151">
        <v>0.52653899999999998</v>
      </c>
      <c r="F151">
        <v>1.9459900000000001</v>
      </c>
      <c r="G151" s="19">
        <v>10.745847406031812</v>
      </c>
      <c r="H151">
        <v>1.8727100000000001</v>
      </c>
      <c r="M151" s="19"/>
    </row>
    <row r="152" spans="1:13" x14ac:dyDescent="0.25">
      <c r="A152" t="s">
        <v>133</v>
      </c>
      <c r="B152" t="s">
        <v>61</v>
      </c>
      <c r="C152" t="s">
        <v>136</v>
      </c>
      <c r="E152">
        <v>-0.18768299999999999</v>
      </c>
      <c r="F152">
        <v>0.42728699999999997</v>
      </c>
      <c r="G152" s="19">
        <v>4.2996893960086746</v>
      </c>
      <c r="H152">
        <v>0.303456</v>
      </c>
      <c r="M152" s="19"/>
    </row>
    <row r="153" spans="1:13" x14ac:dyDescent="0.25">
      <c r="A153" t="s">
        <v>137</v>
      </c>
      <c r="B153" t="s">
        <v>61</v>
      </c>
      <c r="C153" t="s">
        <v>136</v>
      </c>
      <c r="E153">
        <v>0.73430899999999999</v>
      </c>
      <c r="F153">
        <v>2.2321200000000001</v>
      </c>
      <c r="G153" s="19">
        <v>12.23970794314631</v>
      </c>
      <c r="H153">
        <v>2.306</v>
      </c>
      <c r="M153" s="19"/>
    </row>
    <row r="154" spans="1:13" x14ac:dyDescent="0.25">
      <c r="A154" t="s">
        <v>138</v>
      </c>
      <c r="B154" t="s">
        <v>61</v>
      </c>
      <c r="C154" t="s">
        <v>136</v>
      </c>
      <c r="E154">
        <v>1.06409</v>
      </c>
      <c r="F154">
        <v>2.7699699999999998</v>
      </c>
      <c r="G154" s="19">
        <v>12.424425605933189</v>
      </c>
      <c r="H154">
        <v>2.8083100000000001</v>
      </c>
      <c r="M154" s="19"/>
    </row>
    <row r="155" spans="1:13" x14ac:dyDescent="0.25">
      <c r="A155" t="s">
        <v>133</v>
      </c>
      <c r="B155" t="s">
        <v>64</v>
      </c>
      <c r="C155" t="s">
        <v>136</v>
      </c>
      <c r="E155">
        <v>0.20633699999999999</v>
      </c>
      <c r="F155">
        <v>0.52595099999999995</v>
      </c>
      <c r="G155" s="19">
        <v>2.9637155656693355</v>
      </c>
      <c r="H155">
        <v>0.382637</v>
      </c>
      <c r="M155" s="19"/>
    </row>
    <row r="156" spans="1:13" x14ac:dyDescent="0.25">
      <c r="A156" t="s">
        <v>137</v>
      </c>
      <c r="B156" t="s">
        <v>64</v>
      </c>
      <c r="C156" t="s">
        <v>136</v>
      </c>
      <c r="E156">
        <v>1.48743</v>
      </c>
      <c r="F156">
        <v>2.5100199999999999</v>
      </c>
      <c r="G156" s="19">
        <v>8.3700179287974841</v>
      </c>
      <c r="H156">
        <v>2.6170900000000001</v>
      </c>
      <c r="M156" s="19"/>
    </row>
    <row r="157" spans="1:13" x14ac:dyDescent="0.25">
      <c r="A157" t="s">
        <v>138</v>
      </c>
      <c r="B157" t="s">
        <v>64</v>
      </c>
      <c r="C157" t="s">
        <v>136</v>
      </c>
      <c r="E157">
        <v>1.5960399999999999</v>
      </c>
      <c r="F157">
        <v>2.8567900000000002</v>
      </c>
      <c r="G157" s="19">
        <v>9.9301997932949888</v>
      </c>
      <c r="H157">
        <v>2.8878699999999999</v>
      </c>
      <c r="M157" s="19"/>
    </row>
    <row r="158" spans="1:13" x14ac:dyDescent="0.25">
      <c r="A158" t="s">
        <v>133</v>
      </c>
      <c r="B158" t="s">
        <v>71</v>
      </c>
      <c r="C158" t="s">
        <v>134</v>
      </c>
      <c r="E158">
        <v>-0.33488400000000001</v>
      </c>
      <c r="F158">
        <v>4.3267300000000002E-2</v>
      </c>
      <c r="G158" s="19">
        <v>3.8478511760007317</v>
      </c>
      <c r="H158">
        <v>-1.6994700000000001E-2</v>
      </c>
      <c r="M158" s="19"/>
    </row>
    <row r="159" spans="1:13" x14ac:dyDescent="0.25">
      <c r="A159" t="s">
        <v>137</v>
      </c>
      <c r="B159" t="s">
        <v>71</v>
      </c>
      <c r="C159" t="s">
        <v>134</v>
      </c>
      <c r="E159">
        <v>0.28709600000000002</v>
      </c>
      <c r="F159">
        <v>1.35582</v>
      </c>
      <c r="G159" s="19">
        <v>9.1341348187273042</v>
      </c>
      <c r="H159">
        <v>1.39408</v>
      </c>
      <c r="M159" s="19"/>
    </row>
    <row r="160" spans="1:13" x14ac:dyDescent="0.25">
      <c r="A160" t="s">
        <v>138</v>
      </c>
      <c r="B160" t="s">
        <v>71</v>
      </c>
      <c r="C160" t="s">
        <v>134</v>
      </c>
      <c r="E160">
        <v>0.87194400000000005</v>
      </c>
      <c r="F160">
        <v>2.0419900000000002</v>
      </c>
      <c r="G160" s="19">
        <v>9.6322348582876689</v>
      </c>
      <c r="H160">
        <v>2.0946799999999999</v>
      </c>
      <c r="M160" s="19"/>
    </row>
    <row r="161" spans="1:13" x14ac:dyDescent="0.25">
      <c r="A161" t="s">
        <v>133</v>
      </c>
      <c r="B161" t="s">
        <v>76</v>
      </c>
      <c r="C161" t="s">
        <v>134</v>
      </c>
      <c r="E161">
        <v>0.271706</v>
      </c>
      <c r="F161">
        <v>1.0337400000000001</v>
      </c>
      <c r="G161" s="19">
        <v>5.3964375025126241</v>
      </c>
      <c r="H161">
        <v>1.06965</v>
      </c>
      <c r="M161" s="19"/>
    </row>
    <row r="162" spans="1:13" x14ac:dyDescent="0.25">
      <c r="A162" t="s">
        <v>137</v>
      </c>
      <c r="B162" t="s">
        <v>76</v>
      </c>
      <c r="C162" t="s">
        <v>134</v>
      </c>
      <c r="E162">
        <v>0.69930899999999996</v>
      </c>
      <c r="F162">
        <v>2.0980500000000002</v>
      </c>
      <c r="G162" s="19">
        <v>11.617160436159152</v>
      </c>
      <c r="H162">
        <v>2.1614300000000002</v>
      </c>
      <c r="M162" s="19"/>
    </row>
    <row r="163" spans="1:13" x14ac:dyDescent="0.25">
      <c r="A163" t="s">
        <v>138</v>
      </c>
      <c r="B163" t="s">
        <v>76</v>
      </c>
      <c r="C163" t="s">
        <v>134</v>
      </c>
      <c r="E163">
        <v>0.589337</v>
      </c>
      <c r="F163">
        <v>2.5192899999999998</v>
      </c>
      <c r="G163" s="19">
        <v>13.657313902303512</v>
      </c>
      <c r="H163">
        <v>2.4826800000000002</v>
      </c>
      <c r="M163" s="19"/>
    </row>
    <row r="164" spans="1:13" x14ac:dyDescent="0.25">
      <c r="A164" t="s">
        <v>133</v>
      </c>
      <c r="B164" t="s">
        <v>77</v>
      </c>
      <c r="C164" t="s">
        <v>134</v>
      </c>
      <c r="E164">
        <v>1.4879199999999999</v>
      </c>
      <c r="F164">
        <v>1.8930400000000001</v>
      </c>
      <c r="G164" s="19">
        <v>3.2760897385740009</v>
      </c>
      <c r="H164">
        <v>1.91031</v>
      </c>
      <c r="M164" s="19"/>
    </row>
    <row r="165" spans="1:13" x14ac:dyDescent="0.25">
      <c r="A165" t="s">
        <v>137</v>
      </c>
      <c r="B165" t="s">
        <v>77</v>
      </c>
      <c r="C165" t="s">
        <v>134</v>
      </c>
      <c r="E165">
        <v>1.26075</v>
      </c>
      <c r="F165">
        <v>3.3653</v>
      </c>
      <c r="G165" s="19">
        <v>15.103256761852434</v>
      </c>
      <c r="H165">
        <v>3.7318600000000002</v>
      </c>
      <c r="M165" s="19"/>
    </row>
    <row r="166" spans="1:13" x14ac:dyDescent="0.25">
      <c r="A166" t="s">
        <v>138</v>
      </c>
      <c r="B166" t="s">
        <v>77</v>
      </c>
      <c r="C166" t="s">
        <v>134</v>
      </c>
      <c r="E166">
        <v>2.39547</v>
      </c>
      <c r="F166">
        <v>3.6141000000000001</v>
      </c>
      <c r="G166" s="19">
        <v>10.789821851760802</v>
      </c>
      <c r="H166">
        <v>3.87066</v>
      </c>
      <c r="M166" s="19"/>
    </row>
    <row r="167" spans="1:13" x14ac:dyDescent="0.25">
      <c r="A167" t="s">
        <v>133</v>
      </c>
      <c r="B167" t="s">
        <v>78</v>
      </c>
      <c r="C167" t="s">
        <v>134</v>
      </c>
      <c r="E167">
        <v>-1.5092100000000001E-2</v>
      </c>
      <c r="F167">
        <v>0.81760100000000002</v>
      </c>
      <c r="G167" s="19">
        <v>6.1121106242071965</v>
      </c>
      <c r="H167">
        <v>0.82412399999999997</v>
      </c>
      <c r="M167" s="19"/>
    </row>
    <row r="168" spans="1:13" x14ac:dyDescent="0.25">
      <c r="A168" t="s">
        <v>137</v>
      </c>
      <c r="B168" t="s">
        <v>78</v>
      </c>
      <c r="C168" t="s">
        <v>134</v>
      </c>
      <c r="E168">
        <v>0.67689999999999995</v>
      </c>
      <c r="F168">
        <v>2.1243300000000001</v>
      </c>
      <c r="G168" s="19">
        <v>13.451242012717909</v>
      </c>
      <c r="H168">
        <v>2.4088699999999998</v>
      </c>
      <c r="M168" s="19"/>
    </row>
    <row r="169" spans="1:13" x14ac:dyDescent="0.25">
      <c r="A169" t="s">
        <v>138</v>
      </c>
      <c r="B169" t="s">
        <v>78</v>
      </c>
      <c r="C169" t="s">
        <v>134</v>
      </c>
      <c r="E169">
        <v>0.36973400000000001</v>
      </c>
      <c r="F169">
        <v>2.4929600000000001</v>
      </c>
      <c r="G169" s="19">
        <v>14.581038388429738</v>
      </c>
      <c r="H169">
        <v>2.4845999999999999</v>
      </c>
      <c r="M169" s="19"/>
    </row>
    <row r="170" spans="1:13" x14ac:dyDescent="0.25">
      <c r="A170" t="s">
        <v>133</v>
      </c>
      <c r="B170" t="s">
        <v>79</v>
      </c>
      <c r="C170" t="s">
        <v>134</v>
      </c>
      <c r="E170">
        <v>-0.34206199999999998</v>
      </c>
      <c r="F170">
        <v>0.25847999999999999</v>
      </c>
      <c r="G170" s="19">
        <v>4.7835645164619844</v>
      </c>
      <c r="H170">
        <v>0.21462999999999999</v>
      </c>
      <c r="M170" s="19"/>
    </row>
    <row r="171" spans="1:13" x14ac:dyDescent="0.25">
      <c r="A171" t="s">
        <v>137</v>
      </c>
      <c r="B171" t="s">
        <v>79</v>
      </c>
      <c r="C171" t="s">
        <v>134</v>
      </c>
      <c r="E171">
        <v>0.85850099999999996</v>
      </c>
      <c r="F171">
        <v>2.0509499999999998</v>
      </c>
      <c r="G171" s="19">
        <v>11.543809507923456</v>
      </c>
      <c r="H171">
        <v>2.28579</v>
      </c>
      <c r="M171" s="19"/>
    </row>
    <row r="172" spans="1:13" x14ac:dyDescent="0.25">
      <c r="A172" t="s">
        <v>138</v>
      </c>
      <c r="B172" t="s">
        <v>79</v>
      </c>
      <c r="C172" t="s">
        <v>134</v>
      </c>
      <c r="E172">
        <v>0.344107</v>
      </c>
      <c r="F172">
        <v>2.0711300000000001</v>
      </c>
      <c r="G172" s="19">
        <v>13.283442895395051</v>
      </c>
      <c r="H172">
        <v>2.0342899999999999</v>
      </c>
      <c r="M172" s="19"/>
    </row>
    <row r="173" spans="1:13" x14ac:dyDescent="0.25">
      <c r="A173" t="s">
        <v>133</v>
      </c>
      <c r="B173" t="s">
        <v>80</v>
      </c>
      <c r="C173" t="s">
        <v>134</v>
      </c>
      <c r="E173">
        <v>-0.28121699999999999</v>
      </c>
      <c r="F173">
        <v>5.9737800000000001E-2</v>
      </c>
      <c r="G173" s="19">
        <v>3.4006990794469418</v>
      </c>
      <c r="H173">
        <v>4.6975500000000003E-2</v>
      </c>
      <c r="M173" s="19"/>
    </row>
    <row r="174" spans="1:13" x14ac:dyDescent="0.25">
      <c r="A174" t="s">
        <v>137</v>
      </c>
      <c r="B174" t="s">
        <v>80</v>
      </c>
      <c r="C174" t="s">
        <v>134</v>
      </c>
      <c r="E174">
        <v>-0.13050100000000001</v>
      </c>
      <c r="F174">
        <v>0.89519599999999999</v>
      </c>
      <c r="G174" s="19">
        <v>8.2984035152405973</v>
      </c>
      <c r="H174">
        <v>0.81038299999999996</v>
      </c>
      <c r="M174" s="19"/>
    </row>
    <row r="175" spans="1:13" x14ac:dyDescent="0.25">
      <c r="A175" t="s">
        <v>138</v>
      </c>
      <c r="B175" t="s">
        <v>80</v>
      </c>
      <c r="C175" t="s">
        <v>134</v>
      </c>
      <c r="E175">
        <v>0.75891299999999995</v>
      </c>
      <c r="F175">
        <v>2.1428500000000001</v>
      </c>
      <c r="G175" s="19">
        <v>10.623668259053956</v>
      </c>
      <c r="H175">
        <v>2.2766299999999999</v>
      </c>
      <c r="M175" s="19"/>
    </row>
    <row r="176" spans="1:13" x14ac:dyDescent="0.25">
      <c r="A176" t="s">
        <v>133</v>
      </c>
      <c r="B176" t="s">
        <v>82</v>
      </c>
      <c r="C176" t="s">
        <v>134</v>
      </c>
      <c r="E176">
        <v>0.19400300000000001</v>
      </c>
      <c r="F176">
        <v>0.87347399999999997</v>
      </c>
      <c r="G176" s="19">
        <v>4.782098517349282</v>
      </c>
      <c r="H176">
        <v>0.81062100000000004</v>
      </c>
      <c r="M176" s="19"/>
    </row>
    <row r="177" spans="1:13" x14ac:dyDescent="0.25">
      <c r="A177" t="s">
        <v>137</v>
      </c>
      <c r="B177" t="s">
        <v>82</v>
      </c>
      <c r="C177" t="s">
        <v>134</v>
      </c>
      <c r="E177">
        <v>0.97323000000000004</v>
      </c>
      <c r="F177">
        <v>2.6131700000000002</v>
      </c>
      <c r="G177" s="19">
        <v>14.222414184572303</v>
      </c>
      <c r="H177">
        <v>2.7424300000000001</v>
      </c>
      <c r="M177" s="19"/>
    </row>
    <row r="178" spans="1:13" x14ac:dyDescent="0.25">
      <c r="A178" t="s">
        <v>138</v>
      </c>
      <c r="B178" t="s">
        <v>82</v>
      </c>
      <c r="C178" t="s">
        <v>134</v>
      </c>
      <c r="E178">
        <v>0.73794000000000004</v>
      </c>
      <c r="F178">
        <v>2.7338800000000001</v>
      </c>
      <c r="G178" s="19">
        <v>14.26652108106472</v>
      </c>
      <c r="H178">
        <v>2.6637400000000002</v>
      </c>
      <c r="M178" s="19"/>
    </row>
    <row r="179" spans="1:13" x14ac:dyDescent="0.25">
      <c r="A179" t="s">
        <v>133</v>
      </c>
      <c r="B179" t="s">
        <v>84</v>
      </c>
      <c r="C179" t="s">
        <v>134</v>
      </c>
      <c r="E179">
        <v>0.93252900000000005</v>
      </c>
      <c r="F179">
        <v>1.8028</v>
      </c>
      <c r="G179" s="19">
        <v>5.4146752889739522</v>
      </c>
      <c r="H179">
        <v>1.8859399999999999</v>
      </c>
      <c r="M179" s="19"/>
    </row>
    <row r="180" spans="1:13" x14ac:dyDescent="0.25">
      <c r="A180" t="s">
        <v>137</v>
      </c>
      <c r="B180" t="s">
        <v>84</v>
      </c>
      <c r="C180" t="s">
        <v>134</v>
      </c>
      <c r="E180">
        <v>1.1450100000000001</v>
      </c>
      <c r="F180">
        <v>2.62988</v>
      </c>
      <c r="G180" s="19">
        <v>12.30152346987555</v>
      </c>
      <c r="H180">
        <v>2.7101600000000001</v>
      </c>
      <c r="M180" s="19"/>
    </row>
    <row r="181" spans="1:13" x14ac:dyDescent="0.25">
      <c r="A181" t="s">
        <v>138</v>
      </c>
      <c r="B181" t="s">
        <v>84</v>
      </c>
      <c r="C181" t="s">
        <v>134</v>
      </c>
      <c r="E181">
        <v>0.75767300000000004</v>
      </c>
      <c r="F181">
        <v>2.7363499999999998</v>
      </c>
      <c r="G181" s="19">
        <v>13.864301922388243</v>
      </c>
      <c r="H181">
        <v>2.5368900000000001</v>
      </c>
      <c r="M181" s="19"/>
    </row>
    <row r="182" spans="1:13" x14ac:dyDescent="0.25">
      <c r="A182" t="s">
        <v>133</v>
      </c>
      <c r="B182" t="s">
        <v>85</v>
      </c>
      <c r="C182" t="s">
        <v>135</v>
      </c>
      <c r="E182">
        <v>1.19618</v>
      </c>
      <c r="F182">
        <v>2.6795399999999998</v>
      </c>
      <c r="G182" s="19">
        <v>5.1715994232977565</v>
      </c>
      <c r="H182">
        <v>2.6387299999999998</v>
      </c>
      <c r="M182" s="19"/>
    </row>
    <row r="183" spans="1:13" x14ac:dyDescent="0.25">
      <c r="A183" t="s">
        <v>137</v>
      </c>
      <c r="B183" t="s">
        <v>85</v>
      </c>
      <c r="C183" t="s">
        <v>135</v>
      </c>
      <c r="E183">
        <v>0.85523400000000005</v>
      </c>
      <c r="F183">
        <v>4.3769900000000002</v>
      </c>
      <c r="G183" s="19">
        <v>18.080366770478907</v>
      </c>
      <c r="H183">
        <v>4.4761600000000001</v>
      </c>
      <c r="M183" s="19"/>
    </row>
    <row r="184" spans="1:13" x14ac:dyDescent="0.25">
      <c r="A184" t="s">
        <v>138</v>
      </c>
      <c r="B184" t="s">
        <v>85</v>
      </c>
      <c r="C184" t="s">
        <v>135</v>
      </c>
      <c r="E184">
        <v>2.4226200000000002</v>
      </c>
      <c r="F184">
        <v>4.21495</v>
      </c>
      <c r="G184" s="19">
        <v>9.7920185780777302</v>
      </c>
      <c r="H184">
        <v>4.0751200000000001</v>
      </c>
      <c r="M184" s="19"/>
    </row>
    <row r="185" spans="1:13" x14ac:dyDescent="0.25">
      <c r="A185" t="s">
        <v>133</v>
      </c>
      <c r="B185" t="s">
        <v>86</v>
      </c>
      <c r="C185" t="s">
        <v>134</v>
      </c>
      <c r="E185">
        <v>0.64394899999999999</v>
      </c>
      <c r="F185">
        <v>0.95921100000000004</v>
      </c>
      <c r="G185" s="19">
        <v>2.8687541003067722</v>
      </c>
      <c r="H185">
        <v>0.86601700000000004</v>
      </c>
      <c r="M185" s="19"/>
    </row>
    <row r="186" spans="1:13" x14ac:dyDescent="0.25">
      <c r="A186" t="s">
        <v>137</v>
      </c>
      <c r="B186" t="s">
        <v>86</v>
      </c>
      <c r="C186" t="s">
        <v>134</v>
      </c>
      <c r="E186">
        <v>1.18283</v>
      </c>
      <c r="F186">
        <v>2.6246499999999999</v>
      </c>
      <c r="G186" s="19">
        <v>10.01642647310261</v>
      </c>
      <c r="H186">
        <v>2.7124100000000002</v>
      </c>
      <c r="M186" s="19"/>
    </row>
    <row r="187" spans="1:13" x14ac:dyDescent="0.25">
      <c r="A187" t="s">
        <v>138</v>
      </c>
      <c r="B187" t="s">
        <v>86</v>
      </c>
      <c r="C187" t="s">
        <v>134</v>
      </c>
      <c r="E187">
        <v>1.8858699999999999</v>
      </c>
      <c r="F187">
        <v>3.1189499999999999</v>
      </c>
      <c r="G187" s="19">
        <v>9.4408006256984542</v>
      </c>
      <c r="H187">
        <v>3.1273399999999998</v>
      </c>
      <c r="M187" s="19"/>
    </row>
    <row r="188" spans="1:13" x14ac:dyDescent="0.25">
      <c r="A188" t="s">
        <v>133</v>
      </c>
      <c r="B188" t="s">
        <v>88</v>
      </c>
      <c r="C188" t="s">
        <v>134</v>
      </c>
      <c r="E188">
        <v>1.0299199999999999</v>
      </c>
      <c r="F188">
        <v>2.0114700000000001</v>
      </c>
      <c r="G188" s="19">
        <v>5.2062303587034346</v>
      </c>
      <c r="H188">
        <v>1.99403</v>
      </c>
      <c r="M188" s="19"/>
    </row>
    <row r="189" spans="1:13" x14ac:dyDescent="0.25">
      <c r="A189" t="s">
        <v>137</v>
      </c>
      <c r="B189" t="s">
        <v>88</v>
      </c>
      <c r="C189" t="s">
        <v>134</v>
      </c>
      <c r="E189">
        <v>0.91688099999999995</v>
      </c>
      <c r="F189">
        <v>3.8519700000000001</v>
      </c>
      <c r="G189" s="19">
        <v>16.775615248052933</v>
      </c>
      <c r="H189">
        <v>4.2531699999999999</v>
      </c>
      <c r="M189" s="19"/>
    </row>
    <row r="190" spans="1:13" x14ac:dyDescent="0.25">
      <c r="A190" t="s">
        <v>138</v>
      </c>
      <c r="B190" t="s">
        <v>88</v>
      </c>
      <c r="C190" t="s">
        <v>134</v>
      </c>
      <c r="E190">
        <v>1.52257</v>
      </c>
      <c r="F190">
        <v>3.3431600000000001</v>
      </c>
      <c r="G190" s="19">
        <v>12.001351219385755</v>
      </c>
      <c r="H190">
        <v>3.2117</v>
      </c>
      <c r="M190" s="19"/>
    </row>
    <row r="191" spans="1:13" x14ac:dyDescent="0.25">
      <c r="A191" t="s">
        <v>133</v>
      </c>
      <c r="B191" t="s">
        <v>89</v>
      </c>
      <c r="C191" t="s">
        <v>134</v>
      </c>
      <c r="E191">
        <v>0.55682299999999996</v>
      </c>
      <c r="F191">
        <v>1.6011200000000001</v>
      </c>
      <c r="G191" s="19">
        <v>7.6412864031246723</v>
      </c>
      <c r="H191">
        <v>1.8258000000000001</v>
      </c>
      <c r="M191" s="19"/>
    </row>
    <row r="192" spans="1:13" x14ac:dyDescent="0.25">
      <c r="A192" t="s">
        <v>137</v>
      </c>
      <c r="B192" t="s">
        <v>89</v>
      </c>
      <c r="C192" t="s">
        <v>134</v>
      </c>
      <c r="E192">
        <v>0.70917799999999998</v>
      </c>
      <c r="F192">
        <v>2.1687099999999999</v>
      </c>
      <c r="G192" s="19">
        <v>14.854214893374214</v>
      </c>
      <c r="H192">
        <v>2.5240499999999999</v>
      </c>
      <c r="M192" s="19"/>
    </row>
    <row r="193" spans="1:13" x14ac:dyDescent="0.25">
      <c r="A193" t="s">
        <v>138</v>
      </c>
      <c r="B193" t="s">
        <v>89</v>
      </c>
      <c r="C193" t="s">
        <v>134</v>
      </c>
      <c r="E193">
        <v>0.47762199999999999</v>
      </c>
      <c r="F193">
        <v>2.2563300000000002</v>
      </c>
      <c r="G193" s="19">
        <v>14.627373461644094</v>
      </c>
      <c r="H193">
        <v>2.3986000000000001</v>
      </c>
      <c r="M193" s="19"/>
    </row>
    <row r="194" spans="1:13" x14ac:dyDescent="0.25">
      <c r="A194" t="s">
        <v>133</v>
      </c>
      <c r="B194" t="s">
        <v>90</v>
      </c>
      <c r="C194" t="s">
        <v>134</v>
      </c>
      <c r="E194">
        <v>0.70557999999999998</v>
      </c>
      <c r="F194">
        <v>1.1144000000000001</v>
      </c>
      <c r="G194" s="19">
        <v>4.696232119726778</v>
      </c>
      <c r="H194">
        <v>1.07087</v>
      </c>
      <c r="M194" s="19"/>
    </row>
    <row r="195" spans="1:13" x14ac:dyDescent="0.25">
      <c r="A195" t="s">
        <v>137</v>
      </c>
      <c r="B195" t="s">
        <v>90</v>
      </c>
      <c r="C195" t="s">
        <v>134</v>
      </c>
      <c r="E195">
        <v>1.3241799999999999</v>
      </c>
      <c r="F195">
        <v>2.2858900000000002</v>
      </c>
      <c r="G195" s="19">
        <v>11.158144790549489</v>
      </c>
      <c r="H195">
        <v>2.2824399999999998</v>
      </c>
      <c r="M195" s="19"/>
    </row>
    <row r="196" spans="1:13" x14ac:dyDescent="0.25">
      <c r="A196" t="s">
        <v>138</v>
      </c>
      <c r="B196" t="s">
        <v>90</v>
      </c>
      <c r="C196" t="s">
        <v>134</v>
      </c>
      <c r="E196">
        <v>2.0095200000000002</v>
      </c>
      <c r="F196">
        <v>3.2791199999999998</v>
      </c>
      <c r="G196" s="19">
        <v>11.082745101948886</v>
      </c>
      <c r="H196">
        <v>3.3858100000000002</v>
      </c>
      <c r="M196" s="19"/>
    </row>
    <row r="197" spans="1:13" x14ac:dyDescent="0.25">
      <c r="A197" t="s">
        <v>133</v>
      </c>
      <c r="B197" t="s">
        <v>91</v>
      </c>
      <c r="C197" t="s">
        <v>134</v>
      </c>
      <c r="E197">
        <v>-0.256743</v>
      </c>
      <c r="F197">
        <v>0.30601</v>
      </c>
      <c r="G197" s="19">
        <v>4.8620889498446056</v>
      </c>
      <c r="H197">
        <v>0.22243399999999999</v>
      </c>
      <c r="M197" s="19"/>
    </row>
    <row r="198" spans="1:13" x14ac:dyDescent="0.25">
      <c r="A198" t="s">
        <v>137</v>
      </c>
      <c r="B198" t="s">
        <v>91</v>
      </c>
      <c r="C198" t="s">
        <v>134</v>
      </c>
      <c r="E198">
        <v>1.2692399999999999</v>
      </c>
      <c r="F198">
        <v>2.56169</v>
      </c>
      <c r="G198" s="19">
        <v>13.761325700903459</v>
      </c>
      <c r="H198">
        <v>3.1408700000000001</v>
      </c>
      <c r="M198" s="19"/>
    </row>
    <row r="199" spans="1:13" x14ac:dyDescent="0.25">
      <c r="A199" t="s">
        <v>138</v>
      </c>
      <c r="B199" t="s">
        <v>91</v>
      </c>
      <c r="C199" t="s">
        <v>134</v>
      </c>
      <c r="E199">
        <v>0.96675299999999997</v>
      </c>
      <c r="F199">
        <v>2.5317699999999999</v>
      </c>
      <c r="G199" s="19">
        <v>12.851192578447266</v>
      </c>
      <c r="H199">
        <v>2.6979099999999998</v>
      </c>
      <c r="M199" s="19"/>
    </row>
    <row r="200" spans="1:13" x14ac:dyDescent="0.25">
      <c r="A200" t="s">
        <v>133</v>
      </c>
      <c r="B200" t="s">
        <v>92</v>
      </c>
      <c r="C200" t="s">
        <v>134</v>
      </c>
      <c r="E200">
        <v>-0.22251299999999999</v>
      </c>
      <c r="F200">
        <v>8.3838999999999997E-2</v>
      </c>
      <c r="G200" s="19">
        <v>3.7324727373737483</v>
      </c>
      <c r="H200">
        <v>6.5931699999999996E-2</v>
      </c>
      <c r="M200" s="19"/>
    </row>
    <row r="201" spans="1:13" x14ac:dyDescent="0.25">
      <c r="A201" t="s">
        <v>137</v>
      </c>
      <c r="B201" t="s">
        <v>92</v>
      </c>
      <c r="C201" t="s">
        <v>134</v>
      </c>
      <c r="E201">
        <v>0.68204200000000004</v>
      </c>
      <c r="F201">
        <v>1.71817</v>
      </c>
      <c r="G201" s="19">
        <v>8.7680253803203154</v>
      </c>
      <c r="H201">
        <v>1.82874</v>
      </c>
      <c r="M201" s="19"/>
    </row>
    <row r="202" spans="1:13" x14ac:dyDescent="0.25">
      <c r="A202" t="s">
        <v>138</v>
      </c>
      <c r="B202" t="s">
        <v>92</v>
      </c>
      <c r="C202" t="s">
        <v>134</v>
      </c>
      <c r="E202">
        <v>0.61313899999999999</v>
      </c>
      <c r="F202">
        <v>1.55396</v>
      </c>
      <c r="G202" s="19">
        <v>7.6899215708027553</v>
      </c>
      <c r="H202">
        <v>1.4845900000000001</v>
      </c>
      <c r="M202" s="19"/>
    </row>
    <row r="203" spans="1:13" x14ac:dyDescent="0.25">
      <c r="A203" t="s">
        <v>133</v>
      </c>
      <c r="B203" t="s">
        <v>95</v>
      </c>
      <c r="C203" t="s">
        <v>134</v>
      </c>
      <c r="E203">
        <v>0.124234</v>
      </c>
      <c r="F203">
        <v>0.72890900000000003</v>
      </c>
      <c r="G203" s="19">
        <v>4.6692289758801735</v>
      </c>
      <c r="H203">
        <v>0.66082799999999997</v>
      </c>
      <c r="M203" s="19"/>
    </row>
    <row r="204" spans="1:13" x14ac:dyDescent="0.25">
      <c r="A204" t="s">
        <v>137</v>
      </c>
      <c r="B204" t="s">
        <v>95</v>
      </c>
      <c r="C204" t="s">
        <v>134</v>
      </c>
      <c r="E204">
        <v>1.1459299999999999</v>
      </c>
      <c r="F204">
        <v>2.6891600000000002</v>
      </c>
      <c r="G204" s="19">
        <v>13.240728112919024</v>
      </c>
      <c r="H204">
        <v>2.8863599999999998</v>
      </c>
      <c r="M204" s="19"/>
    </row>
    <row r="205" spans="1:13" x14ac:dyDescent="0.25">
      <c r="A205" t="s">
        <v>138</v>
      </c>
      <c r="B205" t="s">
        <v>95</v>
      </c>
      <c r="C205" t="s">
        <v>134</v>
      </c>
      <c r="E205">
        <v>0.56426500000000002</v>
      </c>
      <c r="F205">
        <v>2.3669899999999999</v>
      </c>
      <c r="G205" s="19">
        <v>13.517453536185867</v>
      </c>
      <c r="H205">
        <v>2.2918799999999999</v>
      </c>
      <c r="M205" s="19"/>
    </row>
    <row r="206" spans="1:13" x14ac:dyDescent="0.25">
      <c r="A206" t="s">
        <v>133</v>
      </c>
      <c r="B206" t="s">
        <v>97</v>
      </c>
      <c r="C206" t="s">
        <v>134</v>
      </c>
      <c r="E206">
        <v>-0.159333</v>
      </c>
      <c r="F206">
        <v>0.35413800000000001</v>
      </c>
      <c r="G206" s="19">
        <v>4.0048280531532221</v>
      </c>
      <c r="H206">
        <v>0.30505500000000002</v>
      </c>
      <c r="M206" s="19"/>
    </row>
    <row r="207" spans="1:13" x14ac:dyDescent="0.25">
      <c r="A207" t="s">
        <v>137</v>
      </c>
      <c r="B207" t="s">
        <v>97</v>
      </c>
      <c r="C207" t="s">
        <v>134</v>
      </c>
      <c r="E207">
        <v>0.85707500000000003</v>
      </c>
      <c r="F207">
        <v>2.1482000000000001</v>
      </c>
      <c r="G207" s="19">
        <v>12.566114666296738</v>
      </c>
      <c r="H207">
        <v>2.5366900000000001</v>
      </c>
    </row>
    <row r="208" spans="1:13" x14ac:dyDescent="0.25">
      <c r="A208" t="s">
        <v>138</v>
      </c>
      <c r="B208" t="s">
        <v>97</v>
      </c>
      <c r="C208" t="s">
        <v>134</v>
      </c>
      <c r="E208">
        <v>0.51137100000000002</v>
      </c>
      <c r="F208">
        <v>2.4302299999999999</v>
      </c>
      <c r="G208" s="19">
        <v>14.934372949664457</v>
      </c>
      <c r="H208">
        <v>2.4551699999999999</v>
      </c>
    </row>
    <row r="209" spans="1:8" x14ac:dyDescent="0.25">
      <c r="A209" t="s">
        <v>133</v>
      </c>
      <c r="B209" t="s">
        <v>98</v>
      </c>
      <c r="C209" t="s">
        <v>134</v>
      </c>
      <c r="E209">
        <v>-8.0782499999999993E-2</v>
      </c>
      <c r="F209">
        <v>-8.58593E-2</v>
      </c>
      <c r="G209" s="19">
        <v>2.7884067565693713</v>
      </c>
      <c r="H209">
        <v>7.5175400000000003E-2</v>
      </c>
    </row>
    <row r="210" spans="1:8" x14ac:dyDescent="0.25">
      <c r="A210" t="s">
        <v>137</v>
      </c>
      <c r="B210" t="s">
        <v>98</v>
      </c>
      <c r="C210" t="s">
        <v>134</v>
      </c>
      <c r="E210">
        <v>9.0141799999999994E-2</v>
      </c>
      <c r="F210">
        <v>0.57122799999999996</v>
      </c>
      <c r="G210" s="19">
        <v>4.6764149383214777</v>
      </c>
      <c r="H210">
        <v>0.63090400000000002</v>
      </c>
    </row>
    <row r="211" spans="1:8" x14ac:dyDescent="0.25">
      <c r="A211" t="s">
        <v>138</v>
      </c>
      <c r="B211" t="s">
        <v>98</v>
      </c>
      <c r="C211" t="s">
        <v>134</v>
      </c>
      <c r="E211">
        <v>0.45755000000000001</v>
      </c>
      <c r="F211">
        <v>1.1621999999999999</v>
      </c>
      <c r="G211" s="19">
        <v>9.7125778006459527</v>
      </c>
      <c r="H211">
        <v>1.62921</v>
      </c>
    </row>
    <row r="212" spans="1:8" x14ac:dyDescent="0.25">
      <c r="A212" t="s">
        <v>133</v>
      </c>
      <c r="B212" t="s">
        <v>102</v>
      </c>
      <c r="C212" t="s">
        <v>134</v>
      </c>
      <c r="E212">
        <v>0.95285399999999998</v>
      </c>
      <c r="F212">
        <v>1.2936099999999999</v>
      </c>
      <c r="G212" s="19">
        <v>3.4168539840286947</v>
      </c>
      <c r="H212">
        <v>1.3041199999999999</v>
      </c>
    </row>
    <row r="213" spans="1:8" x14ac:dyDescent="0.25">
      <c r="A213" t="s">
        <v>137</v>
      </c>
      <c r="B213" t="s">
        <v>102</v>
      </c>
      <c r="C213" t="s">
        <v>134</v>
      </c>
      <c r="E213">
        <v>2.2491500000000002</v>
      </c>
      <c r="F213">
        <v>3.27521</v>
      </c>
      <c r="G213" s="19">
        <v>11.725417056871663</v>
      </c>
      <c r="H213">
        <v>4.0779100000000001</v>
      </c>
    </row>
    <row r="214" spans="1:8" x14ac:dyDescent="0.25">
      <c r="A214" t="s">
        <v>138</v>
      </c>
      <c r="B214" t="s">
        <v>102</v>
      </c>
      <c r="C214" t="s">
        <v>134</v>
      </c>
      <c r="E214">
        <v>1.2413099999999999</v>
      </c>
      <c r="F214">
        <v>2.9610400000000001</v>
      </c>
      <c r="G214" s="19">
        <v>12.227659801563188</v>
      </c>
      <c r="H214">
        <v>2.9246099999999999</v>
      </c>
    </row>
    <row r="215" spans="1:8" x14ac:dyDescent="0.25">
      <c r="A215" t="s">
        <v>133</v>
      </c>
      <c r="B215" t="s">
        <v>103</v>
      </c>
      <c r="C215" t="s">
        <v>134</v>
      </c>
      <c r="E215">
        <v>0.50693500000000002</v>
      </c>
      <c r="F215">
        <v>0.902559</v>
      </c>
      <c r="G215" s="19">
        <v>3.6643545103194417</v>
      </c>
      <c r="H215">
        <v>0.80150200000000005</v>
      </c>
    </row>
    <row r="216" spans="1:8" x14ac:dyDescent="0.25">
      <c r="A216" t="s">
        <v>137</v>
      </c>
      <c r="B216" t="s">
        <v>103</v>
      </c>
      <c r="C216" t="s">
        <v>134</v>
      </c>
      <c r="E216">
        <v>1.6784399999999999</v>
      </c>
      <c r="F216">
        <v>2.7885499999999999</v>
      </c>
      <c r="G216" s="19">
        <v>9.8443274880685756</v>
      </c>
      <c r="H216">
        <v>2.9628399999999999</v>
      </c>
    </row>
    <row r="217" spans="1:8" x14ac:dyDescent="0.25">
      <c r="A217" t="s">
        <v>138</v>
      </c>
      <c r="B217" t="s">
        <v>103</v>
      </c>
      <c r="C217" t="s">
        <v>134</v>
      </c>
      <c r="E217">
        <v>1.5703</v>
      </c>
      <c r="F217">
        <v>2.9020000000000001</v>
      </c>
      <c r="G217" s="19">
        <v>10.927209430317388</v>
      </c>
      <c r="H217">
        <v>2.8922400000000001</v>
      </c>
    </row>
    <row r="218" spans="1:8" x14ac:dyDescent="0.25">
      <c r="A218" t="s">
        <v>133</v>
      </c>
      <c r="B218" t="s">
        <v>106</v>
      </c>
      <c r="C218" t="s">
        <v>134</v>
      </c>
      <c r="E218">
        <v>0.11203</v>
      </c>
      <c r="F218">
        <v>0.433446</v>
      </c>
      <c r="G218" s="19">
        <v>4.0200412310801434</v>
      </c>
      <c r="H218">
        <v>0.51948099999999997</v>
      </c>
    </row>
    <row r="219" spans="1:8" x14ac:dyDescent="0.25">
      <c r="A219" t="s">
        <v>137</v>
      </c>
      <c r="B219" t="s">
        <v>106</v>
      </c>
      <c r="C219" t="s">
        <v>134</v>
      </c>
      <c r="E219">
        <v>0.59305099999999999</v>
      </c>
      <c r="F219">
        <v>1.8883000000000001</v>
      </c>
      <c r="G219" s="19">
        <v>12.035218684358824</v>
      </c>
      <c r="H219">
        <v>2.0460099999999999</v>
      </c>
    </row>
    <row r="220" spans="1:8" x14ac:dyDescent="0.25">
      <c r="A220" t="s">
        <v>138</v>
      </c>
      <c r="B220" t="s">
        <v>106</v>
      </c>
      <c r="C220" t="s">
        <v>134</v>
      </c>
      <c r="E220">
        <v>0.28892899999999999</v>
      </c>
      <c r="F220">
        <v>1.7076800000000001</v>
      </c>
      <c r="G220" s="19">
        <v>15.006874895846961</v>
      </c>
      <c r="H220">
        <v>2.3319700000000001</v>
      </c>
    </row>
    <row r="221" spans="1:8" x14ac:dyDescent="0.25">
      <c r="A221" t="s">
        <v>133</v>
      </c>
      <c r="B221" t="s">
        <v>107</v>
      </c>
      <c r="C221" t="s">
        <v>134</v>
      </c>
      <c r="E221">
        <v>0.27535799999999999</v>
      </c>
      <c r="F221">
        <v>1.0324800000000001</v>
      </c>
      <c r="G221" s="19">
        <v>4.8317949135839298</v>
      </c>
      <c r="H221">
        <v>1.16503</v>
      </c>
    </row>
    <row r="222" spans="1:8" x14ac:dyDescent="0.25">
      <c r="A222" t="s">
        <v>137</v>
      </c>
      <c r="B222" t="s">
        <v>107</v>
      </c>
      <c r="C222" t="s">
        <v>134</v>
      </c>
      <c r="E222">
        <v>0.14078099999999999</v>
      </c>
      <c r="F222">
        <v>1.73986</v>
      </c>
      <c r="G222" s="19">
        <v>13.324835506277664</v>
      </c>
      <c r="H222">
        <v>1.7997099999999999</v>
      </c>
    </row>
    <row r="223" spans="1:8" x14ac:dyDescent="0.25">
      <c r="A223" t="s">
        <v>138</v>
      </c>
      <c r="B223" t="s">
        <v>107</v>
      </c>
      <c r="C223" t="s">
        <v>134</v>
      </c>
      <c r="E223">
        <v>0.47388400000000003</v>
      </c>
      <c r="F223">
        <v>2.1870500000000002</v>
      </c>
      <c r="G223" s="19">
        <v>14.302609128829776</v>
      </c>
      <c r="H223">
        <v>2.3512</v>
      </c>
    </row>
    <row r="224" spans="1:8" x14ac:dyDescent="0.25">
      <c r="A224" t="s">
        <v>133</v>
      </c>
      <c r="B224" t="s">
        <v>108</v>
      </c>
      <c r="C224" t="s">
        <v>134</v>
      </c>
      <c r="E224">
        <v>0.77014199999999999</v>
      </c>
      <c r="F224">
        <v>1.6529100000000001</v>
      </c>
      <c r="G224" s="19">
        <v>6.9581555860575728</v>
      </c>
      <c r="H224">
        <v>1.69173</v>
      </c>
    </row>
    <row r="225" spans="1:8" x14ac:dyDescent="0.25">
      <c r="A225" t="s">
        <v>137</v>
      </c>
      <c r="B225" t="s">
        <v>108</v>
      </c>
      <c r="C225" t="s">
        <v>134</v>
      </c>
      <c r="E225">
        <v>2.1899000000000002</v>
      </c>
      <c r="F225">
        <v>3.4802200000000001</v>
      </c>
      <c r="G225" s="19">
        <v>12.871746244149422</v>
      </c>
      <c r="H225">
        <v>4.7990899999999996</v>
      </c>
    </row>
    <row r="226" spans="1:8" x14ac:dyDescent="0.25">
      <c r="A226" t="s">
        <v>138</v>
      </c>
      <c r="B226" t="s">
        <v>108</v>
      </c>
      <c r="C226" t="s">
        <v>134</v>
      </c>
      <c r="E226">
        <v>2.4192800000000001</v>
      </c>
      <c r="F226">
        <v>3.97872</v>
      </c>
      <c r="G226" s="19">
        <v>11.591242646555944</v>
      </c>
      <c r="H226">
        <v>4.2067800000000002</v>
      </c>
    </row>
    <row r="227" spans="1:8" x14ac:dyDescent="0.25">
      <c r="A227" t="s">
        <v>133</v>
      </c>
      <c r="B227" t="s">
        <v>109</v>
      </c>
      <c r="C227" t="s">
        <v>134</v>
      </c>
      <c r="E227">
        <v>1.2730699999999999</v>
      </c>
      <c r="F227">
        <v>1.8915200000000001</v>
      </c>
      <c r="G227" s="19">
        <v>5.0658978953857057</v>
      </c>
      <c r="H227">
        <v>1.9560599999999999</v>
      </c>
    </row>
    <row r="228" spans="1:8" x14ac:dyDescent="0.25">
      <c r="A228" t="s">
        <v>137</v>
      </c>
      <c r="B228" t="s">
        <v>109</v>
      </c>
      <c r="C228" t="s">
        <v>134</v>
      </c>
      <c r="E228">
        <v>2.0997499999999998</v>
      </c>
      <c r="F228">
        <v>3.4271400000000001</v>
      </c>
      <c r="G228" s="19">
        <v>11.259749229425406</v>
      </c>
      <c r="H228">
        <v>3.9177499999999998</v>
      </c>
    </row>
    <row r="229" spans="1:8" x14ac:dyDescent="0.25">
      <c r="A229" t="s">
        <v>138</v>
      </c>
      <c r="B229" t="s">
        <v>109</v>
      </c>
      <c r="C229" t="s">
        <v>134</v>
      </c>
      <c r="E229">
        <v>1.2581</v>
      </c>
      <c r="F229">
        <v>2.9778099999999998</v>
      </c>
      <c r="G229" s="19">
        <v>12.62156079178089</v>
      </c>
      <c r="H229">
        <v>2.8611499999999999</v>
      </c>
    </row>
    <row r="230" spans="1:8" x14ac:dyDescent="0.25">
      <c r="A230" t="s">
        <v>133</v>
      </c>
      <c r="B230" t="s">
        <v>111</v>
      </c>
      <c r="C230" t="s">
        <v>134</v>
      </c>
      <c r="E230">
        <v>0.87694300000000003</v>
      </c>
      <c r="F230">
        <v>1.98532</v>
      </c>
      <c r="G230" s="19">
        <v>7.488539256372456</v>
      </c>
      <c r="H230">
        <v>2.0167999999999999</v>
      </c>
    </row>
    <row r="231" spans="1:8" x14ac:dyDescent="0.25">
      <c r="A231" t="s">
        <v>137</v>
      </c>
      <c r="B231" t="s">
        <v>111</v>
      </c>
      <c r="C231" t="s">
        <v>134</v>
      </c>
      <c r="E231">
        <v>0.46208399999999999</v>
      </c>
      <c r="F231">
        <v>2.84856</v>
      </c>
      <c r="G231" s="19">
        <v>17.844804665774316</v>
      </c>
      <c r="H231">
        <v>2.7611400000000001</v>
      </c>
    </row>
    <row r="232" spans="1:8" x14ac:dyDescent="0.25">
      <c r="A232" t="s">
        <v>138</v>
      </c>
      <c r="B232" t="s">
        <v>111</v>
      </c>
      <c r="C232" t="s">
        <v>134</v>
      </c>
      <c r="E232">
        <v>1.26393</v>
      </c>
      <c r="F232">
        <v>3.4337</v>
      </c>
      <c r="G232" s="19">
        <v>15.203666821706666</v>
      </c>
      <c r="H232">
        <v>3.33318</v>
      </c>
    </row>
    <row r="233" spans="1:8" x14ac:dyDescent="0.25">
      <c r="A233" t="s">
        <v>133</v>
      </c>
      <c r="B233" t="s">
        <v>113</v>
      </c>
      <c r="C233" t="s">
        <v>134</v>
      </c>
      <c r="E233">
        <v>0.90501600000000004</v>
      </c>
      <c r="F233">
        <v>1.4086399999999999</v>
      </c>
      <c r="G233" s="19">
        <v>4.119081512155395</v>
      </c>
      <c r="H233">
        <v>1.3825099999999999</v>
      </c>
    </row>
    <row r="234" spans="1:8" x14ac:dyDescent="0.25">
      <c r="A234" t="s">
        <v>137</v>
      </c>
      <c r="B234" t="s">
        <v>113</v>
      </c>
      <c r="C234" t="s">
        <v>134</v>
      </c>
      <c r="E234">
        <v>1.5471900000000001</v>
      </c>
      <c r="F234">
        <v>2.7001900000000001</v>
      </c>
      <c r="G234" s="19">
        <v>10.218863561284481</v>
      </c>
      <c r="H234">
        <v>2.8026900000000001</v>
      </c>
    </row>
    <row r="235" spans="1:8" x14ac:dyDescent="0.25">
      <c r="A235" t="s">
        <v>138</v>
      </c>
      <c r="B235" t="s">
        <v>113</v>
      </c>
      <c r="C235" t="s">
        <v>134</v>
      </c>
      <c r="E235">
        <v>1.6036600000000001</v>
      </c>
      <c r="F235">
        <v>3.3702700000000001</v>
      </c>
      <c r="G235" s="19">
        <v>13.198495628745892</v>
      </c>
      <c r="H235">
        <v>3.45452</v>
      </c>
    </row>
    <row r="236" spans="1:8" x14ac:dyDescent="0.25">
      <c r="A236" t="s">
        <v>133</v>
      </c>
      <c r="B236" t="s">
        <v>114</v>
      </c>
      <c r="C236" t="s">
        <v>134</v>
      </c>
      <c r="E236">
        <v>0.79116200000000003</v>
      </c>
      <c r="F236">
        <v>1.27874</v>
      </c>
      <c r="G236" s="19">
        <v>4.9189096506646992</v>
      </c>
      <c r="H236">
        <v>1.2597799999999999</v>
      </c>
    </row>
    <row r="237" spans="1:8" x14ac:dyDescent="0.25">
      <c r="A237" t="s">
        <v>137</v>
      </c>
      <c r="B237" t="s">
        <v>114</v>
      </c>
      <c r="C237" t="s">
        <v>134</v>
      </c>
      <c r="E237">
        <v>1.11128</v>
      </c>
      <c r="F237">
        <v>2.36511</v>
      </c>
      <c r="G237" s="19">
        <v>10.510297774134756</v>
      </c>
      <c r="H237">
        <v>2.3286500000000001</v>
      </c>
    </row>
    <row r="238" spans="1:8" x14ac:dyDescent="0.25">
      <c r="A238" t="s">
        <v>138</v>
      </c>
      <c r="B238" t="s">
        <v>114</v>
      </c>
      <c r="C238" t="s">
        <v>134</v>
      </c>
      <c r="E238">
        <v>1.9193100000000001</v>
      </c>
      <c r="F238">
        <v>3.17259</v>
      </c>
      <c r="G238" s="19">
        <v>10.419136283596746</v>
      </c>
      <c r="H238">
        <v>3.19251</v>
      </c>
    </row>
    <row r="239" spans="1:8" x14ac:dyDescent="0.25">
      <c r="A239" t="s">
        <v>133</v>
      </c>
      <c r="B239" t="s">
        <v>115</v>
      </c>
      <c r="C239" t="s">
        <v>134</v>
      </c>
      <c r="E239">
        <v>0.65212099999999995</v>
      </c>
      <c r="F239">
        <v>0.88448300000000002</v>
      </c>
      <c r="G239" s="19">
        <v>3.1968517586045917</v>
      </c>
      <c r="H239">
        <v>0.835032</v>
      </c>
    </row>
    <row r="240" spans="1:8" x14ac:dyDescent="0.25">
      <c r="A240" t="s">
        <v>137</v>
      </c>
      <c r="B240" t="s">
        <v>115</v>
      </c>
      <c r="C240" t="s">
        <v>134</v>
      </c>
      <c r="E240">
        <v>1.0543100000000001</v>
      </c>
      <c r="F240">
        <v>2.10555</v>
      </c>
      <c r="G240" s="19">
        <v>8.5788137473022559</v>
      </c>
      <c r="H240">
        <v>2.1981000000000002</v>
      </c>
    </row>
    <row r="241" spans="1:8" x14ac:dyDescent="0.25">
      <c r="A241" t="s">
        <v>138</v>
      </c>
      <c r="B241" t="s">
        <v>115</v>
      </c>
      <c r="C241" t="s">
        <v>134</v>
      </c>
      <c r="E241">
        <v>1.94235</v>
      </c>
      <c r="F241">
        <v>3.0926200000000001</v>
      </c>
      <c r="G241" s="19">
        <v>9.4586834147736081</v>
      </c>
      <c r="H241">
        <v>3.2089400000000001</v>
      </c>
    </row>
    <row r="242" spans="1:8" x14ac:dyDescent="0.25">
      <c r="A242" t="s">
        <v>133</v>
      </c>
      <c r="B242" t="s">
        <v>117</v>
      </c>
      <c r="C242" t="s">
        <v>134</v>
      </c>
      <c r="E242">
        <v>0.34558299999999997</v>
      </c>
      <c r="F242">
        <v>1.1236200000000001</v>
      </c>
      <c r="G242" s="19">
        <v>4.1275244033043013</v>
      </c>
      <c r="H242">
        <v>1.02616</v>
      </c>
    </row>
    <row r="243" spans="1:8" x14ac:dyDescent="0.25">
      <c r="A243" t="s">
        <v>137</v>
      </c>
      <c r="B243" t="s">
        <v>117</v>
      </c>
      <c r="C243" t="s">
        <v>134</v>
      </c>
      <c r="E243">
        <v>1.5148999999999999</v>
      </c>
      <c r="F243">
        <v>3.8111999999999999</v>
      </c>
      <c r="G243" s="19">
        <v>15.032768536324085</v>
      </c>
      <c r="H243">
        <v>5.1005000000000003</v>
      </c>
    </row>
    <row r="244" spans="1:8" x14ac:dyDescent="0.25">
      <c r="A244" t="s">
        <v>138</v>
      </c>
      <c r="B244" t="s">
        <v>117</v>
      </c>
      <c r="C244" t="s">
        <v>134</v>
      </c>
      <c r="E244">
        <v>2.0883400000000001</v>
      </c>
      <c r="F244">
        <v>4.1729799999999999</v>
      </c>
      <c r="G244" s="19">
        <v>10.032374585433924</v>
      </c>
      <c r="H244">
        <v>4.4387600000000003</v>
      </c>
    </row>
    <row r="245" spans="1:8" x14ac:dyDescent="0.25">
      <c r="A245" t="s">
        <v>133</v>
      </c>
      <c r="B245" t="s">
        <v>120</v>
      </c>
      <c r="C245" t="s">
        <v>134</v>
      </c>
      <c r="E245">
        <v>0.93406199999999995</v>
      </c>
      <c r="F245">
        <v>1.4589799999999999</v>
      </c>
      <c r="G245" s="19">
        <v>5.887521885971406</v>
      </c>
      <c r="H245">
        <v>2.03478</v>
      </c>
    </row>
    <row r="246" spans="1:8" x14ac:dyDescent="0.25">
      <c r="A246" t="s">
        <v>137</v>
      </c>
      <c r="B246" t="s">
        <v>120</v>
      </c>
      <c r="C246" t="s">
        <v>134</v>
      </c>
      <c r="E246">
        <v>0.40713899999999997</v>
      </c>
      <c r="F246">
        <v>2.6448200000000002</v>
      </c>
      <c r="G246" s="19">
        <v>12.736932669758474</v>
      </c>
      <c r="H246">
        <v>2.8262200000000002</v>
      </c>
    </row>
    <row r="247" spans="1:8" x14ac:dyDescent="0.25">
      <c r="A247" t="s">
        <v>138</v>
      </c>
      <c r="B247" t="s">
        <v>120</v>
      </c>
      <c r="C247" t="s">
        <v>134</v>
      </c>
      <c r="E247">
        <v>0.329239</v>
      </c>
      <c r="F247">
        <v>2.5227900000000001</v>
      </c>
      <c r="G247" s="19">
        <v>13.139889605815895</v>
      </c>
      <c r="H247">
        <v>2.5167600000000001</v>
      </c>
    </row>
    <row r="248" spans="1:8" x14ac:dyDescent="0.25">
      <c r="A248" t="s">
        <v>133</v>
      </c>
      <c r="B248" t="s">
        <v>128</v>
      </c>
      <c r="C248" t="s">
        <v>136</v>
      </c>
      <c r="E248">
        <v>0.90565600000000002</v>
      </c>
      <c r="F248">
        <v>1.58012</v>
      </c>
      <c r="G248" s="19">
        <v>5.8545246875941173</v>
      </c>
      <c r="H248">
        <v>1.64114</v>
      </c>
    </row>
    <row r="249" spans="1:8" x14ac:dyDescent="0.25">
      <c r="A249" t="s">
        <v>137</v>
      </c>
      <c r="B249" t="s">
        <v>128</v>
      </c>
      <c r="C249" t="s">
        <v>136</v>
      </c>
      <c r="E249">
        <v>1.8885700000000001</v>
      </c>
      <c r="F249">
        <v>2.87351</v>
      </c>
      <c r="G249" s="19">
        <v>13.002508986253936</v>
      </c>
      <c r="H249">
        <v>3.3435000000000001</v>
      </c>
    </row>
    <row r="250" spans="1:8" x14ac:dyDescent="0.25">
      <c r="A250" t="s">
        <v>138</v>
      </c>
      <c r="B250" t="s">
        <v>128</v>
      </c>
      <c r="C250" t="s">
        <v>136</v>
      </c>
      <c r="E250">
        <v>1.41161</v>
      </c>
      <c r="F250">
        <v>3.0478100000000001</v>
      </c>
      <c r="G250" s="19">
        <v>13.197483806398262</v>
      </c>
      <c r="H250">
        <v>3.06006</v>
      </c>
    </row>
    <row r="251" spans="1:8" x14ac:dyDescent="0.25">
      <c r="A251" t="s">
        <v>133</v>
      </c>
      <c r="B251" t="s">
        <v>130</v>
      </c>
      <c r="C251" t="s">
        <v>136</v>
      </c>
      <c r="E251">
        <v>0.34672999999999998</v>
      </c>
      <c r="F251">
        <v>0.70672299999999999</v>
      </c>
      <c r="G251" s="19">
        <v>5.482759129611785</v>
      </c>
      <c r="H251">
        <v>0.85220200000000002</v>
      </c>
    </row>
    <row r="252" spans="1:8" x14ac:dyDescent="0.25">
      <c r="A252" t="s">
        <v>137</v>
      </c>
      <c r="B252" t="s">
        <v>130</v>
      </c>
      <c r="C252" t="s">
        <v>136</v>
      </c>
      <c r="E252">
        <v>1.54895</v>
      </c>
      <c r="F252">
        <v>2.3849499999999999</v>
      </c>
      <c r="G252" s="19">
        <v>10.43834957784051</v>
      </c>
      <c r="H252">
        <v>2.6008599999999999</v>
      </c>
    </row>
    <row r="253" spans="1:8" x14ac:dyDescent="0.25">
      <c r="A253" t="s">
        <v>138</v>
      </c>
      <c r="B253" t="s">
        <v>130</v>
      </c>
      <c r="C253" t="s">
        <v>136</v>
      </c>
      <c r="E253">
        <v>1.77535</v>
      </c>
      <c r="F253">
        <v>2.1699899999999999</v>
      </c>
      <c r="G253" s="19">
        <v>12.66496673880366</v>
      </c>
      <c r="H253">
        <v>3.3602699999999999</v>
      </c>
    </row>
  </sheetData>
  <sortState ref="A2:H253">
    <sortCondition ref="D2:D25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72"/>
  <sheetViews>
    <sheetView tabSelected="1" topLeftCell="N1" workbookViewId="0">
      <pane ySplit="1200" topLeftCell="A140" activePane="bottomLeft"/>
      <selection activeCell="R1" sqref="R1:R1048576"/>
      <selection pane="bottomLeft" activeCell="AA166" sqref="AA166"/>
    </sheetView>
  </sheetViews>
  <sheetFormatPr defaultRowHeight="15" x14ac:dyDescent="0.25"/>
  <cols>
    <col min="1" max="1" width="16.42578125" customWidth="1"/>
    <col min="3" max="3" width="12.7109375" customWidth="1"/>
    <col min="4" max="5" width="11.85546875" customWidth="1"/>
    <col min="6" max="6" width="12.85546875" customWidth="1"/>
    <col min="8" max="8" width="12.7109375" customWidth="1"/>
    <col min="11" max="13" width="12.42578125" customWidth="1"/>
    <col min="24" max="24" width="9.7109375" style="25" bestFit="1" customWidth="1"/>
  </cols>
  <sheetData>
    <row r="2" spans="1:27" x14ac:dyDescent="0.25">
      <c r="M2" t="s">
        <v>25</v>
      </c>
    </row>
    <row r="3" spans="1:27" x14ac:dyDescent="0.25">
      <c r="A3" t="s">
        <v>132</v>
      </c>
      <c r="B3" t="s">
        <v>205</v>
      </c>
      <c r="C3" t="s">
        <v>206</v>
      </c>
      <c r="D3" t="s">
        <v>1</v>
      </c>
      <c r="E3" t="s">
        <v>2</v>
      </c>
      <c r="F3" s="19" t="s">
        <v>175</v>
      </c>
      <c r="G3" t="s">
        <v>21</v>
      </c>
      <c r="H3" s="19" t="s">
        <v>151</v>
      </c>
      <c r="I3" t="s">
        <v>181</v>
      </c>
      <c r="J3" t="s">
        <v>180</v>
      </c>
      <c r="K3" t="s">
        <v>179</v>
      </c>
      <c r="L3" t="s">
        <v>178</v>
      </c>
      <c r="M3" t="s">
        <v>177</v>
      </c>
      <c r="N3" t="s">
        <v>218</v>
      </c>
      <c r="O3" t="s">
        <v>219</v>
      </c>
    </row>
    <row r="4" spans="1:27" x14ac:dyDescent="0.25">
      <c r="A4" t="s">
        <v>133</v>
      </c>
      <c r="D4" t="s">
        <v>49</v>
      </c>
      <c r="E4" t="s">
        <v>136</v>
      </c>
      <c r="F4" t="s">
        <v>177</v>
      </c>
      <c r="G4">
        <v>1.1023099999999999</v>
      </c>
      <c r="H4" s="19">
        <v>6.5552689548480334</v>
      </c>
      <c r="M4">
        <v>1.8977999999999999</v>
      </c>
    </row>
    <row r="5" spans="1:27" x14ac:dyDescent="0.25">
      <c r="A5" t="s">
        <v>137</v>
      </c>
      <c r="D5" t="s">
        <v>49</v>
      </c>
      <c r="E5" t="s">
        <v>136</v>
      </c>
      <c r="F5" t="s">
        <v>177</v>
      </c>
      <c r="G5">
        <v>1.609</v>
      </c>
      <c r="H5" s="19">
        <v>11.179527409669875</v>
      </c>
      <c r="M5">
        <v>2.9803199999999999</v>
      </c>
    </row>
    <row r="6" spans="1:27" x14ac:dyDescent="0.25">
      <c r="A6" t="s">
        <v>138</v>
      </c>
      <c r="D6" t="s">
        <v>49</v>
      </c>
      <c r="E6" t="s">
        <v>136</v>
      </c>
      <c r="F6" t="s">
        <v>177</v>
      </c>
      <c r="G6">
        <v>1.9819599999999999</v>
      </c>
      <c r="H6" s="19">
        <v>12.585468902067259</v>
      </c>
      <c r="M6">
        <v>3.5903</v>
      </c>
      <c r="Z6" t="s">
        <v>140</v>
      </c>
      <c r="AA6" t="s">
        <v>204</v>
      </c>
    </row>
    <row r="7" spans="1:27" x14ac:dyDescent="0.25">
      <c r="A7" t="s">
        <v>133</v>
      </c>
      <c r="D7" t="s">
        <v>50</v>
      </c>
      <c r="E7" t="s">
        <v>136</v>
      </c>
      <c r="F7" t="s">
        <v>177</v>
      </c>
      <c r="G7">
        <v>1.2598100000000001</v>
      </c>
      <c r="H7" s="19">
        <v>2.9117489293104541</v>
      </c>
      <c r="M7">
        <v>1.3855500000000001</v>
      </c>
      <c r="V7" t="s">
        <v>182</v>
      </c>
      <c r="W7" t="s">
        <v>183</v>
      </c>
      <c r="X7" s="25">
        <v>35242</v>
      </c>
      <c r="Y7" t="s">
        <v>184</v>
      </c>
      <c r="Z7">
        <v>10.955533327084559</v>
      </c>
      <c r="AA7">
        <v>6.6363636363636367</v>
      </c>
    </row>
    <row r="8" spans="1:27" x14ac:dyDescent="0.25">
      <c r="A8" t="s">
        <v>137</v>
      </c>
      <c r="D8" t="s">
        <v>50</v>
      </c>
      <c r="E8" t="s">
        <v>136</v>
      </c>
      <c r="F8" t="s">
        <v>177</v>
      </c>
      <c r="G8">
        <v>1.9991099999999999</v>
      </c>
      <c r="H8" s="19">
        <v>8.4708271136069531</v>
      </c>
      <c r="M8">
        <v>2.97058</v>
      </c>
      <c r="V8" t="s">
        <v>182</v>
      </c>
      <c r="W8" t="s">
        <v>183</v>
      </c>
      <c r="X8" s="25">
        <v>35242</v>
      </c>
      <c r="Y8" t="s">
        <v>185</v>
      </c>
      <c r="Z8">
        <v>10.195678689281046</v>
      </c>
      <c r="AA8">
        <v>6.2</v>
      </c>
    </row>
    <row r="9" spans="1:27" x14ac:dyDescent="0.25">
      <c r="A9" t="s">
        <v>138</v>
      </c>
      <c r="D9" t="s">
        <v>50</v>
      </c>
      <c r="E9" t="s">
        <v>136</v>
      </c>
      <c r="F9" t="s">
        <v>177</v>
      </c>
      <c r="G9">
        <v>2.6442199999999998</v>
      </c>
      <c r="H9" s="19">
        <v>9.1443170701609411</v>
      </c>
      <c r="M9">
        <v>3.8361999999999998</v>
      </c>
      <c r="V9" t="s">
        <v>182</v>
      </c>
      <c r="W9" t="s">
        <v>183</v>
      </c>
      <c r="X9" s="25">
        <v>35242</v>
      </c>
      <c r="Y9" t="s">
        <v>186</v>
      </c>
      <c r="Z9">
        <v>9.2578224649856775</v>
      </c>
      <c r="AA9">
        <v>6.416666666666667</v>
      </c>
    </row>
    <row r="10" spans="1:27" x14ac:dyDescent="0.25">
      <c r="A10" t="s">
        <v>133</v>
      </c>
      <c r="D10" t="s">
        <v>54</v>
      </c>
      <c r="E10" t="s">
        <v>136</v>
      </c>
      <c r="F10" t="s">
        <v>177</v>
      </c>
      <c r="G10">
        <v>1.1694599999999999</v>
      </c>
      <c r="H10" s="19">
        <v>5.8830890700363367</v>
      </c>
      <c r="M10">
        <v>1.82264</v>
      </c>
      <c r="V10" t="s">
        <v>182</v>
      </c>
      <c r="W10" t="s">
        <v>183</v>
      </c>
      <c r="X10" s="25">
        <v>35242</v>
      </c>
      <c r="Y10" t="s">
        <v>187</v>
      </c>
      <c r="Z10">
        <v>8.3036480167003273</v>
      </c>
      <c r="AA10">
        <v>5.5454545454545459</v>
      </c>
    </row>
    <row r="11" spans="1:27" x14ac:dyDescent="0.25">
      <c r="A11" t="s">
        <v>137</v>
      </c>
      <c r="D11" t="s">
        <v>54</v>
      </c>
      <c r="E11" t="s">
        <v>136</v>
      </c>
      <c r="F11" t="s">
        <v>177</v>
      </c>
      <c r="G11">
        <v>1.9390099999999999</v>
      </c>
      <c r="H11" s="19">
        <v>9.9977940279071387</v>
      </c>
      <c r="M11">
        <v>3.1310199999999999</v>
      </c>
      <c r="V11" t="s">
        <v>188</v>
      </c>
      <c r="W11" t="s">
        <v>183</v>
      </c>
      <c r="X11" s="25">
        <v>35124</v>
      </c>
      <c r="Y11" t="s">
        <v>184</v>
      </c>
      <c r="Z11">
        <v>16.172699554605455</v>
      </c>
      <c r="AA11">
        <v>7.666666666666667</v>
      </c>
    </row>
    <row r="12" spans="1:27" x14ac:dyDescent="0.25">
      <c r="A12" t="s">
        <v>138</v>
      </c>
      <c r="D12" t="s">
        <v>54</v>
      </c>
      <c r="E12" t="s">
        <v>136</v>
      </c>
      <c r="F12" t="s">
        <v>177</v>
      </c>
      <c r="G12">
        <v>2.1784400000000002</v>
      </c>
      <c r="H12" s="19">
        <v>10.882537626344375</v>
      </c>
      <c r="M12">
        <v>3.5116900000000002</v>
      </c>
      <c r="V12" t="s">
        <v>188</v>
      </c>
      <c r="W12" t="s">
        <v>183</v>
      </c>
      <c r="X12" s="25">
        <v>35124</v>
      </c>
      <c r="Y12" t="s">
        <v>185</v>
      </c>
      <c r="Z12">
        <v>16.493036662164101</v>
      </c>
      <c r="AA12">
        <v>8.3333333333333339</v>
      </c>
    </row>
    <row r="13" spans="1:27" x14ac:dyDescent="0.25">
      <c r="A13" t="s">
        <v>133</v>
      </c>
      <c r="D13" t="s">
        <v>56</v>
      </c>
      <c r="E13" t="s">
        <v>136</v>
      </c>
      <c r="F13" t="s">
        <v>177</v>
      </c>
      <c r="G13">
        <v>1.0385500000000001</v>
      </c>
      <c r="H13" s="19">
        <v>4.9154179655596932</v>
      </c>
      <c r="M13">
        <v>1.47272</v>
      </c>
      <c r="V13" t="s">
        <v>188</v>
      </c>
      <c r="W13" t="s">
        <v>183</v>
      </c>
      <c r="X13" s="25">
        <v>35124</v>
      </c>
      <c r="Y13" t="s">
        <v>186</v>
      </c>
      <c r="Z13">
        <v>14.259924287003127</v>
      </c>
      <c r="AA13">
        <v>8.1666666666666661</v>
      </c>
    </row>
    <row r="14" spans="1:27" x14ac:dyDescent="0.25">
      <c r="A14" t="s">
        <v>137</v>
      </c>
      <c r="D14" t="s">
        <v>56</v>
      </c>
      <c r="E14" t="s">
        <v>136</v>
      </c>
      <c r="F14" t="s">
        <v>177</v>
      </c>
      <c r="G14">
        <v>1.98264</v>
      </c>
      <c r="H14" s="19">
        <v>11.062101610822486</v>
      </c>
      <c r="M14">
        <v>3.3765499999999999</v>
      </c>
      <c r="V14" t="s">
        <v>188</v>
      </c>
      <c r="W14" t="s">
        <v>183</v>
      </c>
      <c r="X14" s="25">
        <v>35124</v>
      </c>
      <c r="Y14" t="s">
        <v>187</v>
      </c>
      <c r="Z14">
        <v>13.907225991908611</v>
      </c>
      <c r="AA14">
        <v>7.5</v>
      </c>
    </row>
    <row r="15" spans="1:27" x14ac:dyDescent="0.25">
      <c r="A15" t="s">
        <v>138</v>
      </c>
      <c r="D15" t="s">
        <v>56</v>
      </c>
      <c r="E15" t="s">
        <v>136</v>
      </c>
      <c r="F15" t="s">
        <v>177</v>
      </c>
      <c r="G15">
        <v>2.1270199999999999</v>
      </c>
      <c r="H15" s="19">
        <v>9.9197054894405525</v>
      </c>
      <c r="M15">
        <v>3.3332199999999998</v>
      </c>
      <c r="V15" t="s">
        <v>189</v>
      </c>
      <c r="W15" t="s">
        <v>190</v>
      </c>
      <c r="X15" s="25">
        <v>35250</v>
      </c>
      <c r="Y15" t="s">
        <v>191</v>
      </c>
      <c r="Z15">
        <v>11.063967857331617</v>
      </c>
      <c r="AA15">
        <v>5.5</v>
      </c>
    </row>
    <row r="16" spans="1:27" x14ac:dyDescent="0.25">
      <c r="A16" t="s">
        <v>133</v>
      </c>
      <c r="D16" t="s">
        <v>99</v>
      </c>
      <c r="E16" t="s">
        <v>134</v>
      </c>
      <c r="F16" t="s">
        <v>177</v>
      </c>
      <c r="G16">
        <v>1.7247300000000001</v>
      </c>
      <c r="H16" s="19">
        <v>4.925502621155351</v>
      </c>
      <c r="M16">
        <v>2.36226</v>
      </c>
      <c r="V16" t="s">
        <v>189</v>
      </c>
      <c r="W16" t="s">
        <v>190</v>
      </c>
      <c r="X16" s="25">
        <v>35250</v>
      </c>
      <c r="Y16" t="s">
        <v>192</v>
      </c>
      <c r="Z16">
        <v>13.142631489962252</v>
      </c>
      <c r="AA16">
        <v>5.5</v>
      </c>
    </row>
    <row r="17" spans="1:27" x14ac:dyDescent="0.25">
      <c r="A17" t="s">
        <v>137</v>
      </c>
      <c r="D17" t="s">
        <v>99</v>
      </c>
      <c r="E17" t="s">
        <v>134</v>
      </c>
      <c r="F17" t="s">
        <v>177</v>
      </c>
      <c r="G17">
        <v>2.3447800000000001</v>
      </c>
      <c r="H17" s="19">
        <v>11.961674754587962</v>
      </c>
      <c r="M17">
        <v>4.4337499999999999</v>
      </c>
      <c r="V17" t="s">
        <v>189</v>
      </c>
      <c r="W17" t="s">
        <v>190</v>
      </c>
      <c r="X17" s="25">
        <v>35250</v>
      </c>
      <c r="Y17" t="s">
        <v>193</v>
      </c>
      <c r="Z17">
        <v>10.338169510319537</v>
      </c>
      <c r="AA17">
        <v>4.3</v>
      </c>
    </row>
    <row r="18" spans="1:27" x14ac:dyDescent="0.25">
      <c r="A18" t="s">
        <v>138</v>
      </c>
      <c r="D18" t="s">
        <v>99</v>
      </c>
      <c r="E18" t="s">
        <v>134</v>
      </c>
      <c r="F18" t="s">
        <v>177</v>
      </c>
      <c r="G18">
        <v>2.2938499999999999</v>
      </c>
      <c r="H18" s="19">
        <v>12.097343631487112</v>
      </c>
      <c r="M18">
        <v>4.1358100000000002</v>
      </c>
      <c r="V18" t="s">
        <v>194</v>
      </c>
      <c r="W18" t="s">
        <v>195</v>
      </c>
      <c r="X18" s="25">
        <v>2011</v>
      </c>
      <c r="Y18" t="s">
        <v>196</v>
      </c>
      <c r="Z18">
        <v>7.1769622244920344</v>
      </c>
      <c r="AA18">
        <v>4</v>
      </c>
    </row>
    <row r="19" spans="1:27" x14ac:dyDescent="0.25">
      <c r="A19" t="s">
        <v>133</v>
      </c>
      <c r="D19" t="s">
        <v>116</v>
      </c>
      <c r="E19" t="s">
        <v>134</v>
      </c>
      <c r="F19" t="s">
        <v>177</v>
      </c>
      <c r="G19">
        <v>2.4241100000000002</v>
      </c>
      <c r="H19" s="19">
        <v>3.1267246818303942</v>
      </c>
      <c r="V19" t="s">
        <v>194</v>
      </c>
      <c r="W19" t="s">
        <v>195</v>
      </c>
      <c r="X19" s="25">
        <v>2011</v>
      </c>
      <c r="Y19" t="s">
        <v>197</v>
      </c>
      <c r="Z19">
        <v>6.7112754926200244</v>
      </c>
      <c r="AA19">
        <v>4.4000000000000004</v>
      </c>
    </row>
    <row r="20" spans="1:27" x14ac:dyDescent="0.25">
      <c r="A20" t="s">
        <v>137</v>
      </c>
      <c r="D20" t="s">
        <v>116</v>
      </c>
      <c r="E20" t="s">
        <v>134</v>
      </c>
      <c r="F20" t="s">
        <v>177</v>
      </c>
      <c r="G20">
        <v>2.5887799999999999</v>
      </c>
      <c r="H20" s="19">
        <v>8.902694587630819</v>
      </c>
      <c r="V20" t="s">
        <v>194</v>
      </c>
      <c r="W20" t="s">
        <v>195</v>
      </c>
      <c r="X20" s="25">
        <v>2011</v>
      </c>
      <c r="Y20" t="s">
        <v>198</v>
      </c>
      <c r="Z20">
        <v>7.2474399996299095</v>
      </c>
      <c r="AA20">
        <v>4</v>
      </c>
    </row>
    <row r="21" spans="1:27" x14ac:dyDescent="0.25">
      <c r="A21" t="s">
        <v>138</v>
      </c>
      <c r="D21" t="s">
        <v>116</v>
      </c>
      <c r="E21" t="s">
        <v>134</v>
      </c>
      <c r="F21" t="s">
        <v>177</v>
      </c>
      <c r="G21">
        <v>2.88062</v>
      </c>
      <c r="H21" s="19">
        <v>8.1371201393144421</v>
      </c>
      <c r="V21" t="s">
        <v>194</v>
      </c>
      <c r="W21" t="s">
        <v>195</v>
      </c>
      <c r="X21" s="25">
        <v>2011</v>
      </c>
      <c r="Y21" t="s">
        <v>199</v>
      </c>
      <c r="Z21">
        <v>6.1814661737692953</v>
      </c>
      <c r="AA21">
        <v>4</v>
      </c>
    </row>
    <row r="22" spans="1:27" x14ac:dyDescent="0.25">
      <c r="A22" t="s">
        <v>133</v>
      </c>
      <c r="D22" t="s">
        <v>119</v>
      </c>
      <c r="E22" t="s">
        <v>134</v>
      </c>
      <c r="F22" t="s">
        <v>177</v>
      </c>
      <c r="G22">
        <v>1.0117499999999999</v>
      </c>
      <c r="H22" s="19">
        <v>4.0646633143621322</v>
      </c>
      <c r="M22">
        <v>1.51986</v>
      </c>
      <c r="V22" t="s">
        <v>194</v>
      </c>
      <c r="W22" t="s">
        <v>195</v>
      </c>
      <c r="X22" s="25">
        <v>2011</v>
      </c>
      <c r="Y22" t="s">
        <v>200</v>
      </c>
      <c r="Z22">
        <v>7.8272630642358925</v>
      </c>
      <c r="AA22">
        <v>4.5</v>
      </c>
    </row>
    <row r="23" spans="1:27" x14ac:dyDescent="0.25">
      <c r="A23" t="s">
        <v>137</v>
      </c>
      <c r="D23" t="s">
        <v>119</v>
      </c>
      <c r="E23" t="s">
        <v>134</v>
      </c>
      <c r="F23" t="s">
        <v>177</v>
      </c>
      <c r="G23">
        <v>1.56751</v>
      </c>
      <c r="H23" s="19">
        <v>12.862009904887861</v>
      </c>
      <c r="M23">
        <v>4.0482199999999997</v>
      </c>
      <c r="V23" t="s">
        <v>194</v>
      </c>
      <c r="W23" t="s">
        <v>195</v>
      </c>
      <c r="X23" s="25">
        <v>2011</v>
      </c>
      <c r="Y23" t="s">
        <v>201</v>
      </c>
      <c r="Z23">
        <v>9.2339624771404782</v>
      </c>
      <c r="AA23">
        <v>4.166666666666667</v>
      </c>
    </row>
    <row r="24" spans="1:27" x14ac:dyDescent="0.25">
      <c r="A24" t="s">
        <v>138</v>
      </c>
      <c r="D24" t="s">
        <v>119</v>
      </c>
      <c r="E24" t="s">
        <v>134</v>
      </c>
      <c r="F24" t="s">
        <v>177</v>
      </c>
      <c r="G24">
        <v>2.2930700000000002</v>
      </c>
      <c r="H24" s="19">
        <v>10.790605153544417</v>
      </c>
      <c r="M24">
        <v>3.85222</v>
      </c>
      <c r="V24" t="s">
        <v>202</v>
      </c>
      <c r="W24" t="s">
        <v>195</v>
      </c>
      <c r="X24" s="25">
        <v>2011</v>
      </c>
      <c r="Y24" t="s">
        <v>196</v>
      </c>
      <c r="Z24">
        <v>5.9426967000263575</v>
      </c>
      <c r="AA24">
        <v>3</v>
      </c>
    </row>
    <row r="25" spans="1:27" x14ac:dyDescent="0.25">
      <c r="A25" t="s">
        <v>133</v>
      </c>
      <c r="D25" t="s">
        <v>125</v>
      </c>
      <c r="E25" t="s">
        <v>136</v>
      </c>
      <c r="F25" t="s">
        <v>177</v>
      </c>
      <c r="G25">
        <v>1.1052999999999999</v>
      </c>
      <c r="H25" s="19">
        <v>4.8677457700127187</v>
      </c>
      <c r="M25">
        <v>1.5437000000000001</v>
      </c>
      <c r="V25" t="s">
        <v>202</v>
      </c>
      <c r="W25" t="s">
        <v>195</v>
      </c>
      <c r="X25" s="25">
        <v>2011</v>
      </c>
      <c r="Y25" t="s">
        <v>197</v>
      </c>
      <c r="Z25">
        <v>5.5112859161248533</v>
      </c>
      <c r="AA25">
        <v>3.6666666666666665</v>
      </c>
    </row>
    <row r="26" spans="1:27" x14ac:dyDescent="0.25">
      <c r="A26" t="s">
        <v>137</v>
      </c>
      <c r="D26" t="s">
        <v>125</v>
      </c>
      <c r="E26" t="s">
        <v>136</v>
      </c>
      <c r="F26" t="s">
        <v>177</v>
      </c>
      <c r="G26">
        <v>2.16628</v>
      </c>
      <c r="H26" s="19">
        <v>8.7840462137766409</v>
      </c>
      <c r="M26">
        <v>3.1238199999999998</v>
      </c>
      <c r="V26" t="s">
        <v>202</v>
      </c>
      <c r="W26" t="s">
        <v>195</v>
      </c>
      <c r="X26" s="25">
        <v>2011</v>
      </c>
      <c r="Y26" t="s">
        <v>198</v>
      </c>
      <c r="Z26">
        <v>5.8979417361405186</v>
      </c>
      <c r="AA26">
        <v>2.4</v>
      </c>
    </row>
    <row r="27" spans="1:27" x14ac:dyDescent="0.25">
      <c r="A27" t="s">
        <v>138</v>
      </c>
      <c r="D27" t="s">
        <v>125</v>
      </c>
      <c r="E27" t="s">
        <v>136</v>
      </c>
      <c r="F27" t="s">
        <v>177</v>
      </c>
      <c r="G27">
        <v>1.9195199999999999</v>
      </c>
      <c r="H27" s="19">
        <v>10.180894855642201</v>
      </c>
      <c r="M27">
        <v>3.1744599999999998</v>
      </c>
      <c r="V27" t="s">
        <v>202</v>
      </c>
      <c r="W27" t="s">
        <v>195</v>
      </c>
      <c r="X27" s="25">
        <v>2011</v>
      </c>
      <c r="Y27" t="s">
        <v>199</v>
      </c>
      <c r="Z27">
        <v>5.6495271106857476</v>
      </c>
      <c r="AA27">
        <v>3.5</v>
      </c>
    </row>
    <row r="28" spans="1:27" x14ac:dyDescent="0.25">
      <c r="A28" t="s">
        <v>133</v>
      </c>
      <c r="D28" t="s">
        <v>131</v>
      </c>
      <c r="E28" t="s">
        <v>134</v>
      </c>
      <c r="F28" t="s">
        <v>177</v>
      </c>
      <c r="G28">
        <v>1.0750500000000001</v>
      </c>
      <c r="H28" s="19">
        <v>5.098055719681037</v>
      </c>
      <c r="M28">
        <v>1.57673</v>
      </c>
      <c r="V28" t="s">
        <v>202</v>
      </c>
      <c r="W28" t="s">
        <v>195</v>
      </c>
      <c r="X28" s="25">
        <v>2011</v>
      </c>
      <c r="Y28" t="s">
        <v>200</v>
      </c>
      <c r="Z28">
        <v>6.1708003359806236</v>
      </c>
      <c r="AA28">
        <v>3.5</v>
      </c>
    </row>
    <row r="29" spans="1:27" x14ac:dyDescent="0.25">
      <c r="A29" t="s">
        <v>137</v>
      </c>
      <c r="D29" t="s">
        <v>131</v>
      </c>
      <c r="E29" t="s">
        <v>134</v>
      </c>
      <c r="F29" t="s">
        <v>177</v>
      </c>
      <c r="G29">
        <v>2.1084200000000002</v>
      </c>
      <c r="H29" s="19">
        <v>10.524988810775813</v>
      </c>
      <c r="M29">
        <v>3.5593599999999999</v>
      </c>
      <c r="V29" t="s">
        <v>202</v>
      </c>
      <c r="W29" t="s">
        <v>195</v>
      </c>
      <c r="X29" s="25">
        <v>2011</v>
      </c>
      <c r="Y29" t="s">
        <v>201</v>
      </c>
      <c r="Z29">
        <v>7.3625974661899587</v>
      </c>
      <c r="AA29">
        <v>3.8333333333333335</v>
      </c>
    </row>
    <row r="30" spans="1:27" x14ac:dyDescent="0.25">
      <c r="A30" t="s">
        <v>138</v>
      </c>
      <c r="D30" t="s">
        <v>131</v>
      </c>
      <c r="E30" t="s">
        <v>134</v>
      </c>
      <c r="F30" t="s">
        <v>177</v>
      </c>
      <c r="G30">
        <v>2.2605</v>
      </c>
      <c r="H30" s="19">
        <v>9.3001091941437579</v>
      </c>
      <c r="M30">
        <v>3.8897200000000001</v>
      </c>
      <c r="V30" t="s">
        <v>194</v>
      </c>
      <c r="W30" t="s">
        <v>195</v>
      </c>
      <c r="X30" s="25">
        <v>2010</v>
      </c>
      <c r="Y30" t="s">
        <v>203</v>
      </c>
      <c r="Z30">
        <v>8.9777721929803906</v>
      </c>
      <c r="AA30">
        <v>5.2</v>
      </c>
    </row>
    <row r="31" spans="1:27" x14ac:dyDescent="0.25">
      <c r="A31" t="s">
        <v>133</v>
      </c>
      <c r="D31" t="s">
        <v>33</v>
      </c>
      <c r="E31" t="s">
        <v>136</v>
      </c>
      <c r="F31" t="s">
        <v>179</v>
      </c>
      <c r="G31">
        <v>-0.173872</v>
      </c>
      <c r="H31" s="19">
        <v>4.4260487566961881</v>
      </c>
      <c r="K31">
        <v>0.50096099999999999</v>
      </c>
      <c r="V31" t="s">
        <v>194</v>
      </c>
      <c r="W31" t="s">
        <v>195</v>
      </c>
      <c r="X31" s="25">
        <v>2010</v>
      </c>
      <c r="Y31" t="s">
        <v>201</v>
      </c>
      <c r="Z31">
        <v>7.8563616567627168</v>
      </c>
      <c r="AA31">
        <v>4</v>
      </c>
    </row>
    <row r="32" spans="1:27" x14ac:dyDescent="0.25">
      <c r="A32" t="s">
        <v>137</v>
      </c>
      <c r="D32" t="s">
        <v>33</v>
      </c>
      <c r="E32" t="s">
        <v>136</v>
      </c>
      <c r="F32" t="s">
        <v>179</v>
      </c>
      <c r="G32">
        <v>-0.118106</v>
      </c>
      <c r="H32" s="19">
        <v>14.892826406342815</v>
      </c>
      <c r="K32">
        <v>1.8723000000000001</v>
      </c>
      <c r="V32" t="s">
        <v>194</v>
      </c>
      <c r="W32" t="s">
        <v>195</v>
      </c>
      <c r="X32" s="25">
        <v>2010</v>
      </c>
      <c r="Y32">
        <v>1029</v>
      </c>
      <c r="Z32">
        <v>7.4875708287547225</v>
      </c>
      <c r="AA32">
        <v>5</v>
      </c>
    </row>
    <row r="33" spans="1:27" x14ac:dyDescent="0.25">
      <c r="A33" t="s">
        <v>138</v>
      </c>
      <c r="D33" t="s">
        <v>33</v>
      </c>
      <c r="E33" t="s">
        <v>136</v>
      </c>
      <c r="F33" t="s">
        <v>179</v>
      </c>
      <c r="G33">
        <v>-3.8524000000000002E-4</v>
      </c>
      <c r="H33" s="19">
        <v>14.689947610803678</v>
      </c>
      <c r="K33">
        <v>2.1168499999999999</v>
      </c>
      <c r="V33" t="s">
        <v>194</v>
      </c>
      <c r="W33" t="s">
        <v>195</v>
      </c>
      <c r="X33" s="25">
        <v>2010</v>
      </c>
      <c r="Y33">
        <v>2042</v>
      </c>
      <c r="Z33">
        <v>6.9539887589785137</v>
      </c>
      <c r="AA33">
        <v>4.833333333333333</v>
      </c>
    </row>
    <row r="34" spans="1:27" x14ac:dyDescent="0.25">
      <c r="A34" t="s">
        <v>133</v>
      </c>
      <c r="D34" t="s">
        <v>39</v>
      </c>
      <c r="E34" t="s">
        <v>136</v>
      </c>
      <c r="F34" t="s">
        <v>179</v>
      </c>
      <c r="G34">
        <v>-0.39100600000000002</v>
      </c>
      <c r="H34" s="19">
        <v>5.6102893015392956</v>
      </c>
      <c r="K34">
        <v>0.38212600000000002</v>
      </c>
      <c r="V34" t="s">
        <v>202</v>
      </c>
      <c r="W34" t="s">
        <v>195</v>
      </c>
      <c r="X34" s="25">
        <v>2010</v>
      </c>
      <c r="Y34" t="s">
        <v>203</v>
      </c>
      <c r="Z34">
        <v>8.0277437052846707</v>
      </c>
      <c r="AA34">
        <v>3.2</v>
      </c>
    </row>
    <row r="35" spans="1:27" x14ac:dyDescent="0.25">
      <c r="A35" t="s">
        <v>137</v>
      </c>
      <c r="D35" t="s">
        <v>39</v>
      </c>
      <c r="E35" t="s">
        <v>136</v>
      </c>
      <c r="F35" t="s">
        <v>179</v>
      </c>
      <c r="G35">
        <v>0.49426500000000001</v>
      </c>
      <c r="H35" s="19">
        <v>12.045706376820464</v>
      </c>
      <c r="K35">
        <v>1.95051</v>
      </c>
      <c r="V35" t="s">
        <v>202</v>
      </c>
      <c r="W35" t="s">
        <v>195</v>
      </c>
      <c r="X35" s="25">
        <v>2010</v>
      </c>
      <c r="Y35" t="s">
        <v>201</v>
      </c>
      <c r="Z35">
        <v>7.3550028414789281</v>
      </c>
      <c r="AA35">
        <v>2.6</v>
      </c>
    </row>
    <row r="36" spans="1:27" x14ac:dyDescent="0.25">
      <c r="A36" t="s">
        <v>138</v>
      </c>
      <c r="D36" t="s">
        <v>39</v>
      </c>
      <c r="E36" t="s">
        <v>136</v>
      </c>
      <c r="F36" t="s">
        <v>179</v>
      </c>
      <c r="G36">
        <v>0.55118500000000004</v>
      </c>
      <c r="H36" s="19">
        <v>14.834829983846586</v>
      </c>
      <c r="K36">
        <v>2.6185399999999999</v>
      </c>
      <c r="V36" t="s">
        <v>202</v>
      </c>
      <c r="W36" t="s">
        <v>195</v>
      </c>
      <c r="X36" s="25">
        <v>2010</v>
      </c>
      <c r="Y36">
        <v>1029</v>
      </c>
      <c r="Z36">
        <v>6.8808628138007872</v>
      </c>
      <c r="AA36">
        <v>3.6666666666666665</v>
      </c>
    </row>
    <row r="37" spans="1:27" x14ac:dyDescent="0.25">
      <c r="A37" t="s">
        <v>133</v>
      </c>
      <c r="D37" t="s">
        <v>59</v>
      </c>
      <c r="E37" t="s">
        <v>136</v>
      </c>
      <c r="F37" t="s">
        <v>179</v>
      </c>
      <c r="G37">
        <v>-0.20132900000000001</v>
      </c>
      <c r="H37" s="19">
        <v>3.0623274580776516</v>
      </c>
      <c r="K37">
        <v>0.12609500000000001</v>
      </c>
      <c r="V37" t="s">
        <v>202</v>
      </c>
      <c r="W37" t="s">
        <v>195</v>
      </c>
      <c r="X37" s="25">
        <v>2010</v>
      </c>
      <c r="Y37">
        <v>2042</v>
      </c>
      <c r="Z37">
        <v>6.8479004837283934</v>
      </c>
      <c r="AA37">
        <v>3.1666666666666665</v>
      </c>
    </row>
    <row r="38" spans="1:27" x14ac:dyDescent="0.25">
      <c r="A38" t="s">
        <v>137</v>
      </c>
      <c r="D38" t="s">
        <v>59</v>
      </c>
      <c r="E38" t="s">
        <v>136</v>
      </c>
      <c r="F38" t="s">
        <v>179</v>
      </c>
      <c r="G38">
        <v>0.30699399999999999</v>
      </c>
      <c r="H38" s="19">
        <v>12.86563663228999</v>
      </c>
      <c r="K38">
        <v>2.0981399999999999</v>
      </c>
    </row>
    <row r="39" spans="1:27" x14ac:dyDescent="0.25">
      <c r="A39" t="s">
        <v>138</v>
      </c>
      <c r="D39" t="s">
        <v>59</v>
      </c>
      <c r="E39" t="s">
        <v>136</v>
      </c>
      <c r="F39" t="s">
        <v>179</v>
      </c>
      <c r="G39">
        <v>0.59942200000000001</v>
      </c>
      <c r="H39" s="19">
        <v>10.618370954362806</v>
      </c>
      <c r="K39">
        <v>2.03437</v>
      </c>
    </row>
    <row r="40" spans="1:27" x14ac:dyDescent="0.25">
      <c r="A40" t="s">
        <v>133</v>
      </c>
      <c r="D40" t="s">
        <v>65</v>
      </c>
      <c r="E40" t="s">
        <v>134</v>
      </c>
      <c r="F40" t="s">
        <v>179</v>
      </c>
      <c r="G40">
        <v>-0.75200800000000001</v>
      </c>
      <c r="H40" s="19">
        <v>3.9012077476345377</v>
      </c>
      <c r="K40">
        <v>-0.34340599999999999</v>
      </c>
      <c r="V40" t="s">
        <v>207</v>
      </c>
      <c r="W40" t="s">
        <v>208</v>
      </c>
      <c r="X40" s="25" t="s">
        <v>209</v>
      </c>
      <c r="Y40">
        <v>6008</v>
      </c>
      <c r="Z40">
        <v>23.565598868617009</v>
      </c>
      <c r="AA40">
        <v>2.8958333333333335</v>
      </c>
    </row>
    <row r="41" spans="1:27" x14ac:dyDescent="0.25">
      <c r="A41" t="s">
        <v>137</v>
      </c>
      <c r="D41" t="s">
        <v>65</v>
      </c>
      <c r="E41" t="s">
        <v>134</v>
      </c>
      <c r="F41" t="s">
        <v>179</v>
      </c>
      <c r="G41">
        <v>-0.17494399999999999</v>
      </c>
      <c r="H41" s="19">
        <v>7.3220356802826965</v>
      </c>
      <c r="K41">
        <v>0.80469299999999999</v>
      </c>
      <c r="Y41">
        <v>6026</v>
      </c>
      <c r="Z41">
        <v>21.86875928966462</v>
      </c>
      <c r="AA41">
        <v>2.7083333333333335</v>
      </c>
    </row>
    <row r="42" spans="1:27" x14ac:dyDescent="0.25">
      <c r="A42" t="s">
        <v>138</v>
      </c>
      <c r="D42" t="s">
        <v>65</v>
      </c>
      <c r="E42" t="s">
        <v>134</v>
      </c>
      <c r="F42" t="s">
        <v>179</v>
      </c>
      <c r="G42">
        <v>-0.25721899999999998</v>
      </c>
      <c r="H42" s="19">
        <v>8.312195523940801</v>
      </c>
      <c r="K42">
        <v>1.00631</v>
      </c>
      <c r="Y42">
        <v>6040</v>
      </c>
      <c r="AA42">
        <v>2.0208333333333335</v>
      </c>
    </row>
    <row r="43" spans="1:27" x14ac:dyDescent="0.25">
      <c r="A43" t="s">
        <v>133</v>
      </c>
      <c r="D43" t="s">
        <v>72</v>
      </c>
      <c r="E43" t="s">
        <v>134</v>
      </c>
      <c r="F43" t="s">
        <v>179</v>
      </c>
      <c r="G43">
        <v>-0.528331</v>
      </c>
      <c r="H43" s="19">
        <v>6.5087423290415325</v>
      </c>
      <c r="K43">
        <v>0.34956100000000001</v>
      </c>
      <c r="Y43">
        <v>7001</v>
      </c>
      <c r="Z43">
        <v>22.128444038375676</v>
      </c>
      <c r="AA43">
        <v>2.2916666666666665</v>
      </c>
    </row>
    <row r="44" spans="1:27" x14ac:dyDescent="0.25">
      <c r="A44" t="s">
        <v>137</v>
      </c>
      <c r="D44" t="s">
        <v>72</v>
      </c>
      <c r="E44" t="s">
        <v>134</v>
      </c>
      <c r="F44" t="s">
        <v>179</v>
      </c>
      <c r="G44">
        <v>0.30543100000000001</v>
      </c>
      <c r="H44" s="19">
        <v>14.395128753176053</v>
      </c>
      <c r="K44">
        <v>2.0052699999999999</v>
      </c>
      <c r="Y44" t="s">
        <v>210</v>
      </c>
      <c r="Z44">
        <v>13.252213339220376</v>
      </c>
      <c r="AA44">
        <v>1.75</v>
      </c>
    </row>
    <row r="45" spans="1:27" x14ac:dyDescent="0.25">
      <c r="A45" t="s">
        <v>138</v>
      </c>
      <c r="D45" t="s">
        <v>72</v>
      </c>
      <c r="E45" t="s">
        <v>134</v>
      </c>
      <c r="F45" t="s">
        <v>179</v>
      </c>
      <c r="G45">
        <v>0.298539</v>
      </c>
      <c r="H45" s="19">
        <v>13.46702000504385</v>
      </c>
      <c r="K45">
        <v>2.0516800000000002</v>
      </c>
      <c r="Y45" t="s">
        <v>211</v>
      </c>
      <c r="Z45">
        <v>18.476159943732288</v>
      </c>
      <c r="AA45">
        <v>2.5416666666666665</v>
      </c>
    </row>
    <row r="46" spans="1:27" x14ac:dyDescent="0.25">
      <c r="A46" t="s">
        <v>133</v>
      </c>
      <c r="D46" t="s">
        <v>73</v>
      </c>
      <c r="E46" t="s">
        <v>134</v>
      </c>
      <c r="F46" t="s">
        <v>179</v>
      </c>
      <c r="G46">
        <v>-0.24711</v>
      </c>
      <c r="H46" s="19">
        <v>5.4030221359531438</v>
      </c>
      <c r="K46">
        <v>0.38152000000000003</v>
      </c>
      <c r="Y46" t="s">
        <v>212</v>
      </c>
      <c r="Z46">
        <v>17.431307531715856</v>
      </c>
      <c r="AA46">
        <v>2.6458333333333335</v>
      </c>
    </row>
    <row r="47" spans="1:27" x14ac:dyDescent="0.25">
      <c r="A47" t="s">
        <v>137</v>
      </c>
      <c r="D47" t="s">
        <v>73</v>
      </c>
      <c r="E47" t="s">
        <v>134</v>
      </c>
      <c r="F47" t="s">
        <v>179</v>
      </c>
      <c r="G47">
        <v>0.39588699999999999</v>
      </c>
      <c r="H47" s="19">
        <v>12.286807966178989</v>
      </c>
      <c r="K47">
        <v>1.9875700000000001</v>
      </c>
      <c r="Y47" t="s">
        <v>213</v>
      </c>
      <c r="Z47">
        <v>12.467784868539935</v>
      </c>
      <c r="AA47">
        <v>2</v>
      </c>
    </row>
    <row r="48" spans="1:27" x14ac:dyDescent="0.25">
      <c r="A48" t="s">
        <v>138</v>
      </c>
      <c r="D48" t="s">
        <v>73</v>
      </c>
      <c r="E48" t="s">
        <v>134</v>
      </c>
      <c r="F48" t="s">
        <v>179</v>
      </c>
      <c r="G48">
        <v>8.0226599999999995E-2</v>
      </c>
      <c r="H48" s="19">
        <v>10.389881319611799</v>
      </c>
      <c r="K48">
        <v>1.3546199999999999</v>
      </c>
      <c r="Y48" t="s">
        <v>214</v>
      </c>
      <c r="Z48">
        <v>15.591934854557557</v>
      </c>
      <c r="AA48">
        <v>2.4166666666666665</v>
      </c>
    </row>
    <row r="49" spans="1:27" x14ac:dyDescent="0.25">
      <c r="A49" t="s">
        <v>133</v>
      </c>
      <c r="D49" t="s">
        <v>81</v>
      </c>
      <c r="E49" t="s">
        <v>134</v>
      </c>
      <c r="F49" t="s">
        <v>179</v>
      </c>
      <c r="G49">
        <v>-0.60398399999999997</v>
      </c>
      <c r="H49" s="19">
        <v>4.2071485614812527</v>
      </c>
      <c r="K49">
        <v>-7.3337100000000002E-3</v>
      </c>
      <c r="Y49" t="s">
        <v>215</v>
      </c>
      <c r="Z49">
        <v>16.168342286277245</v>
      </c>
      <c r="AA49">
        <v>1.9791666666666667</v>
      </c>
    </row>
    <row r="50" spans="1:27" x14ac:dyDescent="0.25">
      <c r="A50" t="s">
        <v>137</v>
      </c>
      <c r="D50" t="s">
        <v>81</v>
      </c>
      <c r="E50" t="s">
        <v>134</v>
      </c>
      <c r="F50" t="s">
        <v>179</v>
      </c>
      <c r="G50">
        <v>-0.30103400000000002</v>
      </c>
      <c r="H50" s="19">
        <v>15.09503132121867</v>
      </c>
      <c r="K50">
        <v>1.74868</v>
      </c>
      <c r="Y50" t="s">
        <v>216</v>
      </c>
      <c r="Z50">
        <v>16.377984198889543</v>
      </c>
      <c r="AA50">
        <v>2.6875</v>
      </c>
    </row>
    <row r="51" spans="1:27" x14ac:dyDescent="0.25">
      <c r="A51" t="s">
        <v>138</v>
      </c>
      <c r="D51" t="s">
        <v>81</v>
      </c>
      <c r="E51" t="s">
        <v>134</v>
      </c>
      <c r="F51" t="s">
        <v>179</v>
      </c>
      <c r="G51">
        <v>0.285277</v>
      </c>
      <c r="H51" s="19">
        <v>14.429695761090011</v>
      </c>
      <c r="K51">
        <v>2.3302399999999999</v>
      </c>
      <c r="Y51" t="s">
        <v>217</v>
      </c>
      <c r="Z51">
        <v>24.566695480916234</v>
      </c>
      <c r="AA51">
        <v>2.8125</v>
      </c>
    </row>
    <row r="52" spans="1:27" x14ac:dyDescent="0.25">
      <c r="A52" t="s">
        <v>133</v>
      </c>
      <c r="D52" t="s">
        <v>83</v>
      </c>
      <c r="E52" t="s">
        <v>134</v>
      </c>
      <c r="F52" t="s">
        <v>179</v>
      </c>
      <c r="G52">
        <v>-0.62875800000000004</v>
      </c>
      <c r="H52" s="19">
        <v>4.8197602618592139</v>
      </c>
      <c r="K52">
        <v>-8.5071300000000002E-2</v>
      </c>
    </row>
    <row r="53" spans="1:27" x14ac:dyDescent="0.25">
      <c r="A53" t="s">
        <v>137</v>
      </c>
      <c r="D53" t="s">
        <v>83</v>
      </c>
      <c r="E53" t="s">
        <v>134</v>
      </c>
      <c r="F53" t="s">
        <v>179</v>
      </c>
      <c r="G53">
        <v>-0.142679</v>
      </c>
      <c r="H53" s="19">
        <v>11.12878013793298</v>
      </c>
      <c r="K53">
        <v>1.0803199999999999</v>
      </c>
    </row>
    <row r="54" spans="1:27" x14ac:dyDescent="0.25">
      <c r="A54" t="s">
        <v>138</v>
      </c>
      <c r="D54" t="s">
        <v>83</v>
      </c>
      <c r="E54" t="s">
        <v>134</v>
      </c>
      <c r="F54" t="s">
        <v>179</v>
      </c>
      <c r="G54">
        <v>-0.50962200000000002</v>
      </c>
      <c r="H54" s="19">
        <v>11.755622264798584</v>
      </c>
      <c r="K54">
        <v>0.85473200000000005</v>
      </c>
    </row>
    <row r="55" spans="1:27" x14ac:dyDescent="0.25">
      <c r="A55" t="s">
        <v>133</v>
      </c>
      <c r="D55" t="s">
        <v>96</v>
      </c>
      <c r="E55" t="s">
        <v>134</v>
      </c>
      <c r="F55" t="s">
        <v>179</v>
      </c>
      <c r="G55">
        <v>-0.21188599999999999</v>
      </c>
      <c r="H55" s="19">
        <v>6.002170841465305</v>
      </c>
      <c r="K55">
        <v>0.66225800000000001</v>
      </c>
    </row>
    <row r="56" spans="1:27" x14ac:dyDescent="0.25">
      <c r="A56" t="s">
        <v>137</v>
      </c>
      <c r="D56" t="s">
        <v>96</v>
      </c>
      <c r="E56" t="s">
        <v>134</v>
      </c>
      <c r="F56" t="s">
        <v>179</v>
      </c>
      <c r="G56">
        <v>0.26328200000000002</v>
      </c>
      <c r="H56" s="19">
        <v>17.07537353706077</v>
      </c>
      <c r="K56">
        <v>2.5931199999999999</v>
      </c>
    </row>
    <row r="57" spans="1:27" x14ac:dyDescent="0.25">
      <c r="A57" t="s">
        <v>138</v>
      </c>
      <c r="D57" t="s">
        <v>96</v>
      </c>
      <c r="E57" t="s">
        <v>134</v>
      </c>
      <c r="F57" t="s">
        <v>179</v>
      </c>
      <c r="G57">
        <v>0.57864700000000002</v>
      </c>
      <c r="H57" s="19">
        <v>13.88494142804047</v>
      </c>
      <c r="K57">
        <v>2.54636</v>
      </c>
    </row>
    <row r="58" spans="1:27" x14ac:dyDescent="0.25">
      <c r="A58" t="s">
        <v>133</v>
      </c>
      <c r="D58" t="s">
        <v>101</v>
      </c>
      <c r="E58" t="s">
        <v>134</v>
      </c>
      <c r="F58" t="s">
        <v>179</v>
      </c>
      <c r="G58">
        <v>-0.48658499999999999</v>
      </c>
      <c r="H58" s="19">
        <v>5.0509517304947895</v>
      </c>
      <c r="K58">
        <v>6.7586900000000005E-2</v>
      </c>
    </row>
    <row r="59" spans="1:27" x14ac:dyDescent="0.25">
      <c r="A59" t="s">
        <v>137</v>
      </c>
      <c r="D59" t="s">
        <v>101</v>
      </c>
      <c r="E59" t="s">
        <v>134</v>
      </c>
      <c r="F59" t="s">
        <v>179</v>
      </c>
      <c r="G59">
        <v>0.33021299999999998</v>
      </c>
      <c r="H59" s="19">
        <v>11.187225150150525</v>
      </c>
      <c r="K59">
        <v>1.57978</v>
      </c>
    </row>
    <row r="60" spans="1:27" x14ac:dyDescent="0.25">
      <c r="A60" t="s">
        <v>138</v>
      </c>
      <c r="D60" t="s">
        <v>101</v>
      </c>
      <c r="E60" t="s">
        <v>134</v>
      </c>
      <c r="F60" t="s">
        <v>179</v>
      </c>
      <c r="G60">
        <v>0.37911499999999998</v>
      </c>
      <c r="H60" s="19">
        <v>12.958841817194353</v>
      </c>
      <c r="K60">
        <v>2.1246</v>
      </c>
    </row>
    <row r="61" spans="1:27" x14ac:dyDescent="0.25">
      <c r="A61" t="s">
        <v>133</v>
      </c>
      <c r="D61" t="s">
        <v>105</v>
      </c>
      <c r="E61" t="s">
        <v>134</v>
      </c>
      <c r="F61" t="s">
        <v>179</v>
      </c>
      <c r="G61">
        <v>-0.644312</v>
      </c>
      <c r="H61" s="19">
        <v>6.0192136849174691</v>
      </c>
      <c r="K61">
        <v>0.10924300000000001</v>
      </c>
    </row>
    <row r="62" spans="1:27" x14ac:dyDescent="0.25">
      <c r="A62" t="s">
        <v>137</v>
      </c>
      <c r="D62" t="s">
        <v>105</v>
      </c>
      <c r="E62" t="s">
        <v>134</v>
      </c>
      <c r="F62" t="s">
        <v>179</v>
      </c>
      <c r="G62">
        <v>0.36759900000000001</v>
      </c>
      <c r="H62" s="19">
        <v>15.007242373068507</v>
      </c>
      <c r="K62">
        <v>2.34781</v>
      </c>
    </row>
    <row r="63" spans="1:27" x14ac:dyDescent="0.25">
      <c r="A63" t="s">
        <v>138</v>
      </c>
      <c r="D63" t="s">
        <v>105</v>
      </c>
      <c r="E63" t="s">
        <v>134</v>
      </c>
      <c r="F63" t="s">
        <v>179</v>
      </c>
      <c r="G63">
        <v>0.17404700000000001</v>
      </c>
      <c r="H63" s="19">
        <v>13.906349296999149</v>
      </c>
      <c r="K63">
        <v>2.0020199999999999</v>
      </c>
    </row>
    <row r="64" spans="1:27" x14ac:dyDescent="0.25">
      <c r="A64" t="s">
        <v>133</v>
      </c>
      <c r="D64" t="s">
        <v>110</v>
      </c>
      <c r="E64" t="s">
        <v>134</v>
      </c>
      <c r="F64" t="s">
        <v>179</v>
      </c>
      <c r="G64">
        <v>-0.65308999999999995</v>
      </c>
      <c r="H64" s="19">
        <v>4.238637707146709</v>
      </c>
      <c r="K64">
        <v>-0.13123699999999999</v>
      </c>
    </row>
    <row r="65" spans="1:12" x14ac:dyDescent="0.25">
      <c r="A65" t="s">
        <v>137</v>
      </c>
      <c r="D65" t="s">
        <v>110</v>
      </c>
      <c r="E65" t="s">
        <v>134</v>
      </c>
      <c r="F65" t="s">
        <v>179</v>
      </c>
      <c r="G65">
        <v>-0.21897800000000001</v>
      </c>
      <c r="H65" s="19">
        <v>12.615240620514992</v>
      </c>
      <c r="K65">
        <v>1.47281</v>
      </c>
    </row>
    <row r="66" spans="1:12" x14ac:dyDescent="0.25">
      <c r="A66" t="s">
        <v>138</v>
      </c>
      <c r="D66" t="s">
        <v>110</v>
      </c>
      <c r="E66" t="s">
        <v>134</v>
      </c>
      <c r="F66" t="s">
        <v>179</v>
      </c>
      <c r="G66">
        <v>-3.6195199999999997E-2</v>
      </c>
      <c r="H66" s="19">
        <v>9.8116909494900728</v>
      </c>
      <c r="K66">
        <v>1.1564099999999999</v>
      </c>
    </row>
    <row r="67" spans="1:12" x14ac:dyDescent="0.25">
      <c r="A67" t="s">
        <v>133</v>
      </c>
      <c r="D67" t="s">
        <v>35</v>
      </c>
      <c r="E67" t="s">
        <v>136</v>
      </c>
      <c r="F67" t="s">
        <v>178</v>
      </c>
      <c r="G67">
        <v>0.21828700000000001</v>
      </c>
      <c r="H67" s="19">
        <v>5.3082739388000793</v>
      </c>
      <c r="L67">
        <v>0.79395300000000002</v>
      </c>
    </row>
    <row r="68" spans="1:12" x14ac:dyDescent="0.25">
      <c r="A68" t="s">
        <v>137</v>
      </c>
      <c r="D68" t="s">
        <v>35</v>
      </c>
      <c r="E68" t="s">
        <v>136</v>
      </c>
      <c r="F68" t="s">
        <v>178</v>
      </c>
      <c r="G68">
        <v>1.2664500000000001</v>
      </c>
      <c r="H68" s="19">
        <v>11.99119505415641</v>
      </c>
      <c r="L68">
        <v>2.8463500000000002</v>
      </c>
    </row>
    <row r="69" spans="1:12" x14ac:dyDescent="0.25">
      <c r="A69" t="s">
        <v>138</v>
      </c>
      <c r="D69" t="s">
        <v>35</v>
      </c>
      <c r="E69" t="s">
        <v>136</v>
      </c>
      <c r="F69" t="s">
        <v>178</v>
      </c>
      <c r="G69">
        <v>1.5785100000000001</v>
      </c>
      <c r="H69" s="19">
        <v>11.765806804996334</v>
      </c>
      <c r="L69">
        <v>3.12974</v>
      </c>
    </row>
    <row r="70" spans="1:12" x14ac:dyDescent="0.25">
      <c r="A70" t="s">
        <v>133</v>
      </c>
      <c r="D70" t="s">
        <v>36</v>
      </c>
      <c r="E70" t="s">
        <v>136</v>
      </c>
      <c r="F70" t="s">
        <v>178</v>
      </c>
      <c r="G70">
        <v>0.31988899999999998</v>
      </c>
      <c r="H70" s="19">
        <v>5.3703235240891427</v>
      </c>
      <c r="L70">
        <v>1.0381499999999999</v>
      </c>
    </row>
    <row r="71" spans="1:12" x14ac:dyDescent="0.25">
      <c r="A71" t="s">
        <v>137</v>
      </c>
      <c r="D71" t="s">
        <v>36</v>
      </c>
      <c r="E71" t="s">
        <v>136</v>
      </c>
      <c r="F71" t="s">
        <v>178</v>
      </c>
      <c r="G71">
        <v>1.16835</v>
      </c>
      <c r="H71" s="19">
        <v>10.847043170773702</v>
      </c>
      <c r="L71">
        <v>2.56629</v>
      </c>
    </row>
    <row r="72" spans="1:12" x14ac:dyDescent="0.25">
      <c r="A72" t="s">
        <v>138</v>
      </c>
      <c r="D72" t="s">
        <v>36</v>
      </c>
      <c r="E72" t="s">
        <v>136</v>
      </c>
      <c r="F72" t="s">
        <v>178</v>
      </c>
      <c r="G72">
        <v>1.03684</v>
      </c>
      <c r="H72" s="19">
        <v>12.604176846378394</v>
      </c>
      <c r="L72">
        <v>2.6749000000000001</v>
      </c>
    </row>
    <row r="73" spans="1:12" x14ac:dyDescent="0.25">
      <c r="A73" t="s">
        <v>133</v>
      </c>
      <c r="D73" t="s">
        <v>37</v>
      </c>
      <c r="E73" t="s">
        <v>136</v>
      </c>
      <c r="F73" t="s">
        <v>178</v>
      </c>
      <c r="G73">
        <v>0.17027999999999999</v>
      </c>
      <c r="H73" s="19">
        <v>3.785103675886845</v>
      </c>
      <c r="L73">
        <v>0.47093600000000002</v>
      </c>
    </row>
    <row r="74" spans="1:12" x14ac:dyDescent="0.25">
      <c r="A74" t="s">
        <v>137</v>
      </c>
      <c r="D74" t="s">
        <v>37</v>
      </c>
      <c r="E74" t="s">
        <v>136</v>
      </c>
      <c r="F74" t="s">
        <v>178</v>
      </c>
      <c r="G74">
        <v>1.0275799999999999</v>
      </c>
      <c r="H74" s="19">
        <v>10.802454781216948</v>
      </c>
      <c r="L74">
        <v>2.4059300000000001</v>
      </c>
    </row>
    <row r="75" spans="1:12" x14ac:dyDescent="0.25">
      <c r="A75" t="s">
        <v>138</v>
      </c>
      <c r="D75" t="s">
        <v>37</v>
      </c>
      <c r="E75" t="s">
        <v>136</v>
      </c>
      <c r="F75" t="s">
        <v>178</v>
      </c>
      <c r="G75">
        <v>1.39073</v>
      </c>
      <c r="H75" s="19">
        <v>11.025091847917631</v>
      </c>
      <c r="L75">
        <v>2.8071999999999999</v>
      </c>
    </row>
    <row r="76" spans="1:12" x14ac:dyDescent="0.25">
      <c r="A76" t="s">
        <v>133</v>
      </c>
      <c r="D76" t="s">
        <v>43</v>
      </c>
      <c r="E76" t="s">
        <v>136</v>
      </c>
      <c r="F76" t="s">
        <v>178</v>
      </c>
      <c r="G76">
        <v>8.0813200000000002E-2</v>
      </c>
      <c r="H76" s="19">
        <v>4.0790170248333926</v>
      </c>
      <c r="L76">
        <v>0.50573400000000002</v>
      </c>
    </row>
    <row r="77" spans="1:12" x14ac:dyDescent="0.25">
      <c r="A77" t="s">
        <v>137</v>
      </c>
      <c r="D77" t="s">
        <v>43</v>
      </c>
      <c r="E77" t="s">
        <v>136</v>
      </c>
      <c r="F77" t="s">
        <v>178</v>
      </c>
      <c r="G77">
        <v>1.05464</v>
      </c>
      <c r="H77" s="19">
        <v>10.117381008944015</v>
      </c>
      <c r="L77">
        <v>2.3955500000000001</v>
      </c>
    </row>
    <row r="78" spans="1:12" x14ac:dyDescent="0.25">
      <c r="A78" t="s">
        <v>138</v>
      </c>
      <c r="D78" t="s">
        <v>43</v>
      </c>
      <c r="E78" t="s">
        <v>136</v>
      </c>
      <c r="F78" t="s">
        <v>178</v>
      </c>
      <c r="G78">
        <v>1.1710400000000001</v>
      </c>
      <c r="H78" s="19">
        <v>10.770985056314434</v>
      </c>
      <c r="L78">
        <v>2.5744600000000002</v>
      </c>
    </row>
    <row r="79" spans="1:12" x14ac:dyDescent="0.25">
      <c r="A79" t="s">
        <v>133</v>
      </c>
      <c r="D79" t="s">
        <v>44</v>
      </c>
      <c r="E79" t="s">
        <v>136</v>
      </c>
      <c r="F79" t="s">
        <v>178</v>
      </c>
      <c r="G79">
        <v>0.200547</v>
      </c>
      <c r="H79" s="19">
        <v>3.9350125891956482</v>
      </c>
      <c r="L79">
        <v>0.50551699999999999</v>
      </c>
    </row>
    <row r="80" spans="1:12" x14ac:dyDescent="0.25">
      <c r="A80" t="s">
        <v>137</v>
      </c>
      <c r="D80" t="s">
        <v>44</v>
      </c>
      <c r="E80" t="s">
        <v>136</v>
      </c>
      <c r="F80" t="s">
        <v>178</v>
      </c>
      <c r="G80">
        <v>1.3047599999999999</v>
      </c>
      <c r="H80" s="19">
        <v>10.653190542884166</v>
      </c>
      <c r="L80">
        <v>2.7589399999999999</v>
      </c>
    </row>
    <row r="81" spans="1:12" x14ac:dyDescent="0.25">
      <c r="A81" t="s">
        <v>138</v>
      </c>
      <c r="D81" t="s">
        <v>44</v>
      </c>
      <c r="E81" t="s">
        <v>136</v>
      </c>
      <c r="F81" t="s">
        <v>178</v>
      </c>
      <c r="G81">
        <v>1.32494</v>
      </c>
      <c r="H81" s="19">
        <v>10.699891885760767</v>
      </c>
      <c r="L81">
        <v>2.6829800000000001</v>
      </c>
    </row>
    <row r="82" spans="1:12" x14ac:dyDescent="0.25">
      <c r="A82" t="s">
        <v>133</v>
      </c>
      <c r="D82" t="s">
        <v>48</v>
      </c>
      <c r="E82" t="s">
        <v>136</v>
      </c>
      <c r="F82" t="s">
        <v>178</v>
      </c>
      <c r="G82">
        <v>0.104189</v>
      </c>
      <c r="H82" s="19">
        <v>4.3361685356269613</v>
      </c>
      <c r="L82">
        <v>0.50390199999999996</v>
      </c>
    </row>
    <row r="83" spans="1:12" x14ac:dyDescent="0.25">
      <c r="A83" t="s">
        <v>137</v>
      </c>
      <c r="D83" t="s">
        <v>48</v>
      </c>
      <c r="E83" t="s">
        <v>136</v>
      </c>
      <c r="F83" t="s">
        <v>178</v>
      </c>
      <c r="G83">
        <v>0.80514799999999997</v>
      </c>
      <c r="H83" s="19">
        <v>12.568703724876782</v>
      </c>
      <c r="L83">
        <v>2.2842600000000002</v>
      </c>
    </row>
    <row r="84" spans="1:12" x14ac:dyDescent="0.25">
      <c r="A84" t="s">
        <v>138</v>
      </c>
      <c r="D84" t="s">
        <v>48</v>
      </c>
      <c r="E84" t="s">
        <v>136</v>
      </c>
      <c r="F84" t="s">
        <v>178</v>
      </c>
      <c r="G84">
        <v>1.6081300000000001</v>
      </c>
      <c r="H84" s="19">
        <v>11.940185790548945</v>
      </c>
      <c r="L84">
        <v>3.31386</v>
      </c>
    </row>
    <row r="85" spans="1:12" x14ac:dyDescent="0.25">
      <c r="A85" t="s">
        <v>133</v>
      </c>
      <c r="D85" t="s">
        <v>57</v>
      </c>
      <c r="E85" t="s">
        <v>136</v>
      </c>
      <c r="F85" t="s">
        <v>178</v>
      </c>
      <c r="G85">
        <v>-3.61152E-2</v>
      </c>
      <c r="H85" s="19">
        <v>3.7467469448218282</v>
      </c>
      <c r="L85">
        <v>0.309224</v>
      </c>
    </row>
    <row r="86" spans="1:12" x14ac:dyDescent="0.25">
      <c r="A86" t="s">
        <v>137</v>
      </c>
      <c r="D86" t="s">
        <v>57</v>
      </c>
      <c r="E86" t="s">
        <v>136</v>
      </c>
      <c r="F86" t="s">
        <v>178</v>
      </c>
      <c r="G86">
        <v>0.81284400000000001</v>
      </c>
      <c r="H86" s="19">
        <v>9.5700992307466386</v>
      </c>
      <c r="L86">
        <v>2.1115699999999999</v>
      </c>
    </row>
    <row r="87" spans="1:12" x14ac:dyDescent="0.25">
      <c r="A87" t="s">
        <v>138</v>
      </c>
      <c r="D87" t="s">
        <v>57</v>
      </c>
      <c r="E87" t="s">
        <v>136</v>
      </c>
      <c r="F87" t="s">
        <v>178</v>
      </c>
      <c r="G87">
        <v>1.3991100000000001</v>
      </c>
      <c r="H87" s="19">
        <v>11.943629338245334</v>
      </c>
      <c r="L87">
        <v>3.0272000000000001</v>
      </c>
    </row>
    <row r="88" spans="1:12" x14ac:dyDescent="0.25">
      <c r="A88" t="s">
        <v>133</v>
      </c>
      <c r="D88" t="s">
        <v>58</v>
      </c>
      <c r="E88" t="s">
        <v>136</v>
      </c>
      <c r="F88" t="s">
        <v>178</v>
      </c>
      <c r="G88">
        <v>0.19520899999999999</v>
      </c>
      <c r="H88" s="19">
        <v>3.7428421337847904</v>
      </c>
      <c r="L88">
        <v>0.56704699999999997</v>
      </c>
    </row>
    <row r="89" spans="1:12" x14ac:dyDescent="0.25">
      <c r="A89" t="s">
        <v>137</v>
      </c>
      <c r="D89" t="s">
        <v>58</v>
      </c>
      <c r="E89" t="s">
        <v>136</v>
      </c>
      <c r="F89" t="s">
        <v>178</v>
      </c>
      <c r="G89">
        <v>1.01685</v>
      </c>
      <c r="H89" s="19">
        <v>10.994263372288287</v>
      </c>
      <c r="L89">
        <v>2.6556199999999999</v>
      </c>
    </row>
    <row r="90" spans="1:12" x14ac:dyDescent="0.25">
      <c r="A90" t="s">
        <v>138</v>
      </c>
      <c r="D90" t="s">
        <v>58</v>
      </c>
      <c r="E90" t="s">
        <v>136</v>
      </c>
      <c r="F90" t="s">
        <v>178</v>
      </c>
      <c r="G90">
        <v>0.98435700000000004</v>
      </c>
      <c r="H90" s="19">
        <v>10.588169742555522</v>
      </c>
      <c r="L90">
        <v>2.44957</v>
      </c>
    </row>
    <row r="91" spans="1:12" x14ac:dyDescent="0.25">
      <c r="A91" t="s">
        <v>133</v>
      </c>
      <c r="D91" t="s">
        <v>62</v>
      </c>
      <c r="E91" t="s">
        <v>136</v>
      </c>
      <c r="F91" t="s">
        <v>178</v>
      </c>
      <c r="G91">
        <v>0.47372900000000001</v>
      </c>
      <c r="H91" s="19">
        <v>5.4427738088916557</v>
      </c>
      <c r="L91">
        <v>1.23939</v>
      </c>
    </row>
    <row r="92" spans="1:12" x14ac:dyDescent="0.25">
      <c r="A92" t="s">
        <v>137</v>
      </c>
      <c r="D92" t="s">
        <v>62</v>
      </c>
      <c r="E92" t="s">
        <v>136</v>
      </c>
      <c r="F92" t="s">
        <v>178</v>
      </c>
      <c r="G92">
        <v>1.0420700000000001</v>
      </c>
      <c r="H92" s="19">
        <v>12.308479946191195</v>
      </c>
      <c r="L92">
        <v>2.5491799999999998</v>
      </c>
    </row>
    <row r="93" spans="1:12" x14ac:dyDescent="0.25">
      <c r="A93" t="s">
        <v>138</v>
      </c>
      <c r="D93" t="s">
        <v>62</v>
      </c>
      <c r="E93" t="s">
        <v>136</v>
      </c>
      <c r="F93" t="s">
        <v>178</v>
      </c>
      <c r="G93">
        <v>0.68126699999999996</v>
      </c>
      <c r="H93" s="19">
        <v>14.629977147069029</v>
      </c>
      <c r="L93">
        <v>2.6603500000000002</v>
      </c>
    </row>
    <row r="94" spans="1:12" x14ac:dyDescent="0.25">
      <c r="A94" t="s">
        <v>133</v>
      </c>
      <c r="D94" t="s">
        <v>70</v>
      </c>
      <c r="E94" t="s">
        <v>136</v>
      </c>
      <c r="F94" t="s">
        <v>178</v>
      </c>
      <c r="G94">
        <v>0.21557899999999999</v>
      </c>
      <c r="H94" s="19">
        <v>4.7255272437433007</v>
      </c>
      <c r="L94">
        <v>0.62113300000000005</v>
      </c>
    </row>
    <row r="95" spans="1:12" x14ac:dyDescent="0.25">
      <c r="A95" t="s">
        <v>137</v>
      </c>
      <c r="D95" t="s">
        <v>70</v>
      </c>
      <c r="E95" t="s">
        <v>136</v>
      </c>
      <c r="F95" t="s">
        <v>178</v>
      </c>
      <c r="G95">
        <v>0.68853799999999998</v>
      </c>
      <c r="H95" s="19">
        <v>11.875427820322489</v>
      </c>
      <c r="L95">
        <v>2.1416900000000001</v>
      </c>
    </row>
    <row r="96" spans="1:12" x14ac:dyDescent="0.25">
      <c r="A96" t="s">
        <v>138</v>
      </c>
      <c r="D96" t="s">
        <v>70</v>
      </c>
      <c r="E96" t="s">
        <v>136</v>
      </c>
      <c r="F96" t="s">
        <v>178</v>
      </c>
      <c r="G96">
        <v>1.1495299999999999</v>
      </c>
      <c r="H96" s="19">
        <v>11.731200590829381</v>
      </c>
      <c r="L96">
        <v>2.7606799999999998</v>
      </c>
    </row>
    <row r="97" spans="1:12" x14ac:dyDescent="0.25">
      <c r="A97" t="s">
        <v>133</v>
      </c>
      <c r="D97" t="s">
        <v>74</v>
      </c>
      <c r="E97" t="s">
        <v>134</v>
      </c>
      <c r="F97" t="s">
        <v>178</v>
      </c>
      <c r="G97">
        <v>0.67825500000000005</v>
      </c>
      <c r="H97" s="19">
        <v>6.2715957340078399</v>
      </c>
      <c r="L97">
        <v>1.52013</v>
      </c>
    </row>
    <row r="98" spans="1:12" x14ac:dyDescent="0.25">
      <c r="A98" t="s">
        <v>137</v>
      </c>
      <c r="D98" t="s">
        <v>74</v>
      </c>
      <c r="E98" t="s">
        <v>134</v>
      </c>
      <c r="F98" t="s">
        <v>178</v>
      </c>
      <c r="G98">
        <v>1.1331800000000001</v>
      </c>
      <c r="H98" s="19">
        <v>13.840587210926367</v>
      </c>
      <c r="L98">
        <v>2.7889499999999998</v>
      </c>
    </row>
    <row r="99" spans="1:12" x14ac:dyDescent="0.25">
      <c r="A99" t="s">
        <v>138</v>
      </c>
      <c r="D99" t="s">
        <v>74</v>
      </c>
      <c r="E99" t="s">
        <v>134</v>
      </c>
      <c r="F99" t="s">
        <v>178</v>
      </c>
      <c r="G99">
        <v>0.61368199999999995</v>
      </c>
      <c r="H99" s="19">
        <v>15.054271060080916</v>
      </c>
      <c r="L99">
        <v>2.5617399999999999</v>
      </c>
    </row>
    <row r="100" spans="1:12" x14ac:dyDescent="0.25">
      <c r="A100" t="s">
        <v>133</v>
      </c>
      <c r="D100" t="s">
        <v>75</v>
      </c>
      <c r="E100" t="s">
        <v>134</v>
      </c>
      <c r="F100" t="s">
        <v>178</v>
      </c>
      <c r="G100">
        <v>-0.12690100000000001</v>
      </c>
      <c r="H100" s="19">
        <v>3.7051977095606614</v>
      </c>
      <c r="L100">
        <v>0.20986299999999999</v>
      </c>
    </row>
    <row r="101" spans="1:12" x14ac:dyDescent="0.25">
      <c r="A101" t="s">
        <v>137</v>
      </c>
      <c r="D101" t="s">
        <v>75</v>
      </c>
      <c r="E101" t="s">
        <v>134</v>
      </c>
      <c r="F101" t="s">
        <v>178</v>
      </c>
      <c r="G101">
        <v>0.86411899999999997</v>
      </c>
      <c r="H101" s="19">
        <v>10.087954206518289</v>
      </c>
      <c r="L101">
        <v>2.0071099999999999</v>
      </c>
    </row>
    <row r="102" spans="1:12" x14ac:dyDescent="0.25">
      <c r="A102" t="s">
        <v>138</v>
      </c>
      <c r="D102" t="s">
        <v>75</v>
      </c>
      <c r="E102" t="s">
        <v>134</v>
      </c>
      <c r="F102" t="s">
        <v>178</v>
      </c>
      <c r="G102">
        <v>1.56996</v>
      </c>
      <c r="H102" s="19">
        <v>9.5364079632597321</v>
      </c>
      <c r="L102">
        <v>2.8807399999999999</v>
      </c>
    </row>
    <row r="103" spans="1:12" x14ac:dyDescent="0.25">
      <c r="A103" t="s">
        <v>133</v>
      </c>
      <c r="D103" t="s">
        <v>87</v>
      </c>
      <c r="E103" t="s">
        <v>134</v>
      </c>
      <c r="F103" t="s">
        <v>178</v>
      </c>
      <c r="G103">
        <v>0.219693</v>
      </c>
      <c r="H103" s="19">
        <v>5.4174112527459615</v>
      </c>
      <c r="L103">
        <v>0.74617199999999995</v>
      </c>
    </row>
    <row r="104" spans="1:12" x14ac:dyDescent="0.25">
      <c r="A104" t="s">
        <v>137</v>
      </c>
      <c r="D104" t="s">
        <v>87</v>
      </c>
      <c r="E104" t="s">
        <v>134</v>
      </c>
      <c r="F104" t="s">
        <v>178</v>
      </c>
      <c r="G104">
        <v>1.1104000000000001</v>
      </c>
      <c r="H104" s="19">
        <v>10.717650128391325</v>
      </c>
      <c r="L104">
        <v>2.3506300000000002</v>
      </c>
    </row>
    <row r="105" spans="1:12" x14ac:dyDescent="0.25">
      <c r="A105" t="s">
        <v>138</v>
      </c>
      <c r="D105" t="s">
        <v>87</v>
      </c>
      <c r="E105" t="s">
        <v>134</v>
      </c>
      <c r="F105" t="s">
        <v>178</v>
      </c>
      <c r="G105">
        <v>1.2914300000000001</v>
      </c>
      <c r="H105" s="19">
        <v>10.734716421400998</v>
      </c>
      <c r="L105">
        <v>2.6863800000000002</v>
      </c>
    </row>
    <row r="106" spans="1:12" x14ac:dyDescent="0.25">
      <c r="A106" t="s">
        <v>133</v>
      </c>
      <c r="D106" t="s">
        <v>93</v>
      </c>
      <c r="E106" t="s">
        <v>134</v>
      </c>
      <c r="F106" t="s">
        <v>178</v>
      </c>
      <c r="G106">
        <v>0.29265600000000003</v>
      </c>
      <c r="H106" s="19">
        <v>5.5047436435030015</v>
      </c>
      <c r="L106">
        <v>0.81569800000000003</v>
      </c>
    </row>
    <row r="107" spans="1:12" x14ac:dyDescent="0.25">
      <c r="A107" t="s">
        <v>137</v>
      </c>
      <c r="D107" t="s">
        <v>93</v>
      </c>
      <c r="E107" t="s">
        <v>134</v>
      </c>
      <c r="F107" t="s">
        <v>178</v>
      </c>
      <c r="G107">
        <v>0.939002</v>
      </c>
      <c r="H107" s="19">
        <v>10.969211967608917</v>
      </c>
      <c r="L107">
        <v>2.10365</v>
      </c>
    </row>
    <row r="108" spans="1:12" x14ac:dyDescent="0.25">
      <c r="A108" t="s">
        <v>138</v>
      </c>
      <c r="D108" t="s">
        <v>93</v>
      </c>
      <c r="E108" t="s">
        <v>134</v>
      </c>
      <c r="F108" t="s">
        <v>178</v>
      </c>
      <c r="G108">
        <v>1.1771100000000001</v>
      </c>
      <c r="H108" s="19">
        <v>12.749992105300672</v>
      </c>
      <c r="L108">
        <v>2.8732600000000001</v>
      </c>
    </row>
    <row r="109" spans="1:12" x14ac:dyDescent="0.25">
      <c r="A109" t="s">
        <v>133</v>
      </c>
      <c r="D109" t="s">
        <v>94</v>
      </c>
      <c r="E109" t="s">
        <v>134</v>
      </c>
      <c r="F109" t="s">
        <v>178</v>
      </c>
      <c r="G109">
        <v>0.38215199999999999</v>
      </c>
      <c r="H109" s="19">
        <v>3.8025730681484524</v>
      </c>
      <c r="L109">
        <v>0.75692800000000005</v>
      </c>
    </row>
    <row r="110" spans="1:12" x14ac:dyDescent="0.25">
      <c r="A110" t="s">
        <v>137</v>
      </c>
      <c r="D110" t="s">
        <v>94</v>
      </c>
      <c r="E110" t="s">
        <v>134</v>
      </c>
      <c r="F110" t="s">
        <v>178</v>
      </c>
      <c r="G110">
        <v>1.04816</v>
      </c>
      <c r="H110" s="19">
        <v>11.893059400991987</v>
      </c>
      <c r="L110">
        <v>2.7832300000000001</v>
      </c>
    </row>
    <row r="111" spans="1:12" x14ac:dyDescent="0.25">
      <c r="A111" t="s">
        <v>138</v>
      </c>
      <c r="D111" t="s">
        <v>94</v>
      </c>
      <c r="E111" t="s">
        <v>134</v>
      </c>
      <c r="F111" t="s">
        <v>178</v>
      </c>
      <c r="G111">
        <v>1.3456999999999999</v>
      </c>
      <c r="H111" s="19">
        <v>12.181154600697536</v>
      </c>
      <c r="L111">
        <v>2.9266899999999998</v>
      </c>
    </row>
    <row r="112" spans="1:12" x14ac:dyDescent="0.25">
      <c r="A112" t="s">
        <v>133</v>
      </c>
      <c r="D112" t="s">
        <v>100</v>
      </c>
      <c r="E112" t="s">
        <v>134</v>
      </c>
      <c r="F112" t="s">
        <v>178</v>
      </c>
      <c r="G112">
        <v>0.517679</v>
      </c>
      <c r="H112" s="19">
        <v>2.8368587103418053</v>
      </c>
      <c r="L112">
        <v>0.76613299999999995</v>
      </c>
    </row>
    <row r="113" spans="1:12" x14ac:dyDescent="0.25">
      <c r="A113" t="s">
        <v>137</v>
      </c>
      <c r="D113" t="s">
        <v>100</v>
      </c>
      <c r="E113" t="s">
        <v>134</v>
      </c>
      <c r="F113" t="s">
        <v>178</v>
      </c>
      <c r="G113">
        <v>1.02996</v>
      </c>
      <c r="H113" s="19">
        <v>10.332552171201353</v>
      </c>
      <c r="L113">
        <v>2.2845300000000002</v>
      </c>
    </row>
    <row r="114" spans="1:12" x14ac:dyDescent="0.25">
      <c r="A114" t="s">
        <v>138</v>
      </c>
      <c r="D114" t="s">
        <v>100</v>
      </c>
      <c r="E114" t="s">
        <v>134</v>
      </c>
      <c r="F114" t="s">
        <v>178</v>
      </c>
      <c r="G114">
        <v>1.21051</v>
      </c>
      <c r="H114" s="19">
        <v>12.005354854853662</v>
      </c>
      <c r="L114">
        <v>2.6428799999999999</v>
      </c>
    </row>
    <row r="115" spans="1:12" x14ac:dyDescent="0.25">
      <c r="A115" t="s">
        <v>133</v>
      </c>
      <c r="D115" t="s">
        <v>104</v>
      </c>
      <c r="E115" t="s">
        <v>134</v>
      </c>
      <c r="F115" t="s">
        <v>178</v>
      </c>
      <c r="G115">
        <v>0.67470799999999997</v>
      </c>
      <c r="H115" s="19">
        <v>6.3321880766150374</v>
      </c>
    </row>
    <row r="116" spans="1:12" x14ac:dyDescent="0.25">
      <c r="A116" t="s">
        <v>137</v>
      </c>
      <c r="D116" t="s">
        <v>104</v>
      </c>
      <c r="E116" t="s">
        <v>134</v>
      </c>
      <c r="F116" t="s">
        <v>178</v>
      </c>
      <c r="G116">
        <v>0.828017</v>
      </c>
      <c r="H116" s="19">
        <v>17.744974022166584</v>
      </c>
    </row>
    <row r="117" spans="1:12" x14ac:dyDescent="0.25">
      <c r="A117" t="s">
        <v>138</v>
      </c>
      <c r="D117" t="s">
        <v>104</v>
      </c>
      <c r="E117" t="s">
        <v>134</v>
      </c>
      <c r="F117" t="s">
        <v>178</v>
      </c>
      <c r="G117">
        <v>1.1538600000000001</v>
      </c>
      <c r="H117" s="19">
        <v>18.248240207508324</v>
      </c>
    </row>
    <row r="118" spans="1:12" x14ac:dyDescent="0.25">
      <c r="A118" t="s">
        <v>133</v>
      </c>
      <c r="D118" t="s">
        <v>118</v>
      </c>
      <c r="E118" t="s">
        <v>134</v>
      </c>
      <c r="F118" t="s">
        <v>178</v>
      </c>
      <c r="G118">
        <v>0.70067699999999999</v>
      </c>
      <c r="H118" s="19">
        <v>5.5685233601276973</v>
      </c>
      <c r="L118">
        <v>1.45451</v>
      </c>
    </row>
    <row r="119" spans="1:12" x14ac:dyDescent="0.25">
      <c r="A119" t="s">
        <v>137</v>
      </c>
      <c r="D119" t="s">
        <v>118</v>
      </c>
      <c r="E119" t="s">
        <v>134</v>
      </c>
      <c r="F119" t="s">
        <v>178</v>
      </c>
      <c r="G119">
        <v>0.62617699999999998</v>
      </c>
      <c r="H119" s="19">
        <v>13.4021960180735</v>
      </c>
      <c r="L119">
        <v>2.6631300000000002</v>
      </c>
    </row>
    <row r="120" spans="1:12" x14ac:dyDescent="0.25">
      <c r="A120" t="s">
        <v>138</v>
      </c>
      <c r="D120" t="s">
        <v>118</v>
      </c>
      <c r="E120" t="s">
        <v>134</v>
      </c>
      <c r="F120" t="s">
        <v>178</v>
      </c>
      <c r="G120">
        <v>1.56233</v>
      </c>
      <c r="H120" s="19">
        <v>10.439659105315</v>
      </c>
      <c r="L120">
        <v>2.9445600000000001</v>
      </c>
    </row>
    <row r="121" spans="1:12" x14ac:dyDescent="0.25">
      <c r="A121" t="s">
        <v>133</v>
      </c>
      <c r="D121" t="s">
        <v>126</v>
      </c>
      <c r="E121" t="s">
        <v>136</v>
      </c>
      <c r="F121" t="s">
        <v>178</v>
      </c>
      <c r="G121">
        <v>0.46546999999999999</v>
      </c>
      <c r="H121" s="19">
        <v>5.1738517373029183</v>
      </c>
      <c r="L121">
        <v>1.10904</v>
      </c>
    </row>
    <row r="122" spans="1:12" x14ac:dyDescent="0.25">
      <c r="A122" t="s">
        <v>137</v>
      </c>
      <c r="D122" t="s">
        <v>126</v>
      </c>
      <c r="E122" t="s">
        <v>136</v>
      </c>
      <c r="F122" t="s">
        <v>178</v>
      </c>
      <c r="G122">
        <v>0.76446599999999998</v>
      </c>
      <c r="H122" s="19">
        <v>12.116780658503377</v>
      </c>
      <c r="L122">
        <v>2.31846</v>
      </c>
    </row>
    <row r="123" spans="1:12" x14ac:dyDescent="0.25">
      <c r="A123" t="s">
        <v>138</v>
      </c>
      <c r="D123" t="s">
        <v>126</v>
      </c>
      <c r="E123" t="s">
        <v>136</v>
      </c>
      <c r="F123" t="s">
        <v>178</v>
      </c>
      <c r="G123">
        <v>1.3865700000000001</v>
      </c>
      <c r="H123" s="19">
        <v>13.440442103549794</v>
      </c>
      <c r="L123">
        <v>3.2994599999999998</v>
      </c>
    </row>
    <row r="124" spans="1:12" x14ac:dyDescent="0.25">
      <c r="A124" t="s">
        <v>133</v>
      </c>
      <c r="D124" t="s">
        <v>127</v>
      </c>
      <c r="E124" t="s">
        <v>136</v>
      </c>
      <c r="F124" t="s">
        <v>178</v>
      </c>
      <c r="G124">
        <v>0.50585000000000002</v>
      </c>
      <c r="H124" s="19">
        <v>4.1232551222568379</v>
      </c>
      <c r="L124">
        <v>0.96813300000000002</v>
      </c>
    </row>
    <row r="125" spans="1:12" x14ac:dyDescent="0.25">
      <c r="A125" t="s">
        <v>137</v>
      </c>
      <c r="D125" t="s">
        <v>127</v>
      </c>
      <c r="E125" t="s">
        <v>136</v>
      </c>
      <c r="F125" t="s">
        <v>178</v>
      </c>
      <c r="G125">
        <v>1.08917</v>
      </c>
      <c r="H125" s="19">
        <v>10.318903939279126</v>
      </c>
      <c r="L125">
        <v>2.3256700000000001</v>
      </c>
    </row>
    <row r="126" spans="1:12" x14ac:dyDescent="0.25">
      <c r="A126" t="s">
        <v>138</v>
      </c>
      <c r="D126" t="s">
        <v>127</v>
      </c>
      <c r="E126" t="s">
        <v>136</v>
      </c>
      <c r="F126" t="s">
        <v>178</v>
      </c>
      <c r="G126">
        <v>1.30894</v>
      </c>
      <c r="H126" s="19">
        <v>9.9925233999271299</v>
      </c>
      <c r="L126">
        <v>2.6133600000000001</v>
      </c>
    </row>
    <row r="127" spans="1:12" x14ac:dyDescent="0.25">
      <c r="A127" t="s">
        <v>182</v>
      </c>
      <c r="B127" t="s">
        <v>183</v>
      </c>
      <c r="C127" s="25">
        <v>35242</v>
      </c>
      <c r="D127" t="s">
        <v>184</v>
      </c>
      <c r="F127" t="s">
        <v>181</v>
      </c>
      <c r="H127">
        <v>10.955533327084559</v>
      </c>
      <c r="I127">
        <v>6.6363636363636367</v>
      </c>
    </row>
    <row r="128" spans="1:12" x14ac:dyDescent="0.25">
      <c r="A128" t="s">
        <v>182</v>
      </c>
      <c r="B128" t="s">
        <v>183</v>
      </c>
      <c r="C128" s="25">
        <v>35242</v>
      </c>
      <c r="D128" t="s">
        <v>185</v>
      </c>
      <c r="F128" t="s">
        <v>181</v>
      </c>
      <c r="H128">
        <v>10.195678689281046</v>
      </c>
      <c r="I128">
        <v>6.2</v>
      </c>
    </row>
    <row r="129" spans="1:36" x14ac:dyDescent="0.25">
      <c r="A129" t="s">
        <v>182</v>
      </c>
      <c r="B129" t="s">
        <v>183</v>
      </c>
      <c r="C129" s="25">
        <v>35242</v>
      </c>
      <c r="D129" t="s">
        <v>186</v>
      </c>
      <c r="F129" t="s">
        <v>181</v>
      </c>
      <c r="H129">
        <v>9.2578224649856775</v>
      </c>
      <c r="I129">
        <v>6.416666666666667</v>
      </c>
    </row>
    <row r="130" spans="1:36" x14ac:dyDescent="0.25">
      <c r="A130" t="s">
        <v>182</v>
      </c>
      <c r="B130" t="s">
        <v>183</v>
      </c>
      <c r="C130" s="25">
        <v>35242</v>
      </c>
      <c r="D130" t="s">
        <v>187</v>
      </c>
      <c r="F130" t="s">
        <v>181</v>
      </c>
      <c r="H130">
        <v>8.3036480167003273</v>
      </c>
      <c r="I130">
        <v>5.5454545454545459</v>
      </c>
    </row>
    <row r="131" spans="1:36" x14ac:dyDescent="0.25">
      <c r="A131" t="s">
        <v>188</v>
      </c>
      <c r="B131" t="s">
        <v>183</v>
      </c>
      <c r="C131" s="25">
        <v>35124</v>
      </c>
      <c r="D131" t="s">
        <v>184</v>
      </c>
      <c r="F131" t="s">
        <v>181</v>
      </c>
      <c r="H131">
        <v>16.172699554605455</v>
      </c>
      <c r="I131">
        <v>7.666666666666667</v>
      </c>
    </row>
    <row r="132" spans="1:36" x14ac:dyDescent="0.25">
      <c r="A132" t="s">
        <v>188</v>
      </c>
      <c r="B132" t="s">
        <v>183</v>
      </c>
      <c r="C132" s="25">
        <v>35124</v>
      </c>
      <c r="D132" t="s">
        <v>185</v>
      </c>
      <c r="F132" t="s">
        <v>181</v>
      </c>
      <c r="H132">
        <v>16.493036662164101</v>
      </c>
      <c r="I132">
        <v>8.3333333333333339</v>
      </c>
    </row>
    <row r="133" spans="1:36" x14ac:dyDescent="0.25">
      <c r="A133" t="s">
        <v>188</v>
      </c>
      <c r="B133" t="s">
        <v>183</v>
      </c>
      <c r="C133" s="25">
        <v>35124</v>
      </c>
      <c r="D133" t="s">
        <v>186</v>
      </c>
      <c r="F133" t="s">
        <v>181</v>
      </c>
      <c r="H133">
        <v>14.259924287003127</v>
      </c>
      <c r="I133">
        <v>8.1666666666666661</v>
      </c>
    </row>
    <row r="134" spans="1:36" x14ac:dyDescent="0.25">
      <c r="A134" t="s">
        <v>188</v>
      </c>
      <c r="B134" t="s">
        <v>183</v>
      </c>
      <c r="C134" s="25">
        <v>35124</v>
      </c>
      <c r="D134" t="s">
        <v>187</v>
      </c>
      <c r="F134" t="s">
        <v>181</v>
      </c>
      <c r="H134">
        <v>13.907225991908611</v>
      </c>
      <c r="I134">
        <v>7.5</v>
      </c>
    </row>
    <row r="135" spans="1:36" x14ac:dyDescent="0.25">
      <c r="A135" t="s">
        <v>189</v>
      </c>
      <c r="B135" t="s">
        <v>190</v>
      </c>
      <c r="C135" s="25">
        <v>35250</v>
      </c>
      <c r="D135" t="s">
        <v>191</v>
      </c>
      <c r="F135" t="s">
        <v>181</v>
      </c>
      <c r="H135">
        <v>11.063967857331617</v>
      </c>
      <c r="I135">
        <v>5.5</v>
      </c>
    </row>
    <row r="136" spans="1:36" x14ac:dyDescent="0.25">
      <c r="A136" t="s">
        <v>189</v>
      </c>
      <c r="B136" t="s">
        <v>190</v>
      </c>
      <c r="C136" s="25">
        <v>35250</v>
      </c>
      <c r="D136" t="s">
        <v>192</v>
      </c>
      <c r="F136" t="s">
        <v>181</v>
      </c>
      <c r="H136">
        <v>13.142631489962252</v>
      </c>
      <c r="I136">
        <v>5.5</v>
      </c>
    </row>
    <row r="137" spans="1:36" x14ac:dyDescent="0.25">
      <c r="A137" t="s">
        <v>189</v>
      </c>
      <c r="B137" t="s">
        <v>190</v>
      </c>
      <c r="C137" s="25">
        <v>35250</v>
      </c>
      <c r="D137" t="s">
        <v>193</v>
      </c>
      <c r="F137" t="s">
        <v>181</v>
      </c>
      <c r="H137">
        <v>10.338169510319537</v>
      </c>
      <c r="I137">
        <v>4.3</v>
      </c>
    </row>
    <row r="138" spans="1:36" x14ac:dyDescent="0.25">
      <c r="A138" t="s">
        <v>194</v>
      </c>
      <c r="B138" t="s">
        <v>195</v>
      </c>
      <c r="C138" s="25">
        <v>2011</v>
      </c>
      <c r="D138" t="s">
        <v>196</v>
      </c>
      <c r="F138" t="s">
        <v>181</v>
      </c>
      <c r="H138">
        <v>7.1769622244920344</v>
      </c>
      <c r="I138">
        <v>4</v>
      </c>
    </row>
    <row r="139" spans="1:36" x14ac:dyDescent="0.25">
      <c r="A139" t="s">
        <v>194</v>
      </c>
      <c r="B139" t="s">
        <v>195</v>
      </c>
      <c r="C139" s="25">
        <v>2011</v>
      </c>
      <c r="D139" t="s">
        <v>197</v>
      </c>
      <c r="F139" t="s">
        <v>181</v>
      </c>
      <c r="H139">
        <v>6.7112754926200244</v>
      </c>
      <c r="I139">
        <v>4.4000000000000004</v>
      </c>
    </row>
    <row r="140" spans="1:36" x14ac:dyDescent="0.25">
      <c r="A140" t="s">
        <v>194</v>
      </c>
      <c r="B140" t="s">
        <v>195</v>
      </c>
      <c r="C140" s="25">
        <v>2011</v>
      </c>
      <c r="D140" t="s">
        <v>198</v>
      </c>
      <c r="F140" t="s">
        <v>181</v>
      </c>
      <c r="H140">
        <v>7.2474399996299095</v>
      </c>
      <c r="I140">
        <v>4</v>
      </c>
    </row>
    <row r="141" spans="1:36" x14ac:dyDescent="0.25">
      <c r="A141" t="s">
        <v>194</v>
      </c>
      <c r="B141" t="s">
        <v>195</v>
      </c>
      <c r="C141" s="25">
        <v>2011</v>
      </c>
      <c r="D141" t="s">
        <v>199</v>
      </c>
      <c r="F141" t="s">
        <v>181</v>
      </c>
      <c r="H141">
        <v>6.1814661737692953</v>
      </c>
      <c r="I141">
        <v>4</v>
      </c>
    </row>
    <row r="142" spans="1:36" x14ac:dyDescent="0.25">
      <c r="A142" t="s">
        <v>194</v>
      </c>
      <c r="B142" t="s">
        <v>195</v>
      </c>
      <c r="C142" s="25">
        <v>2011</v>
      </c>
      <c r="D142" t="s">
        <v>200</v>
      </c>
      <c r="F142" t="s">
        <v>181</v>
      </c>
      <c r="H142">
        <v>7.8272630642358925</v>
      </c>
      <c r="I142">
        <v>4.5</v>
      </c>
    </row>
    <row r="143" spans="1:36" x14ac:dyDescent="0.25">
      <c r="A143" t="s">
        <v>194</v>
      </c>
      <c r="B143" t="s">
        <v>195</v>
      </c>
      <c r="C143" s="25">
        <v>2011</v>
      </c>
      <c r="D143" t="s">
        <v>201</v>
      </c>
      <c r="F143" t="s">
        <v>181</v>
      </c>
      <c r="H143">
        <v>9.2339624771404782</v>
      </c>
      <c r="I143">
        <v>4.166666666666667</v>
      </c>
      <c r="Y143" s="2"/>
      <c r="Z143" s="2" t="s">
        <v>220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5">
      <c r="A144" t="s">
        <v>202</v>
      </c>
      <c r="B144" t="s">
        <v>195</v>
      </c>
      <c r="C144" s="25">
        <v>2011</v>
      </c>
      <c r="D144" t="s">
        <v>196</v>
      </c>
      <c r="F144" t="s">
        <v>181</v>
      </c>
      <c r="H144">
        <v>5.9426967000263575</v>
      </c>
      <c r="I144">
        <v>3</v>
      </c>
      <c r="Y144" s="26">
        <v>1</v>
      </c>
      <c r="Z144" s="26" t="s">
        <v>227</v>
      </c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</row>
    <row r="145" spans="1:36" x14ac:dyDescent="0.25">
      <c r="A145" t="s">
        <v>202</v>
      </c>
      <c r="B145" t="s">
        <v>195</v>
      </c>
      <c r="C145" s="25">
        <v>2011</v>
      </c>
      <c r="D145" t="s">
        <v>197</v>
      </c>
      <c r="F145" t="s">
        <v>181</v>
      </c>
      <c r="H145">
        <v>5.5112859161248533</v>
      </c>
      <c r="I145">
        <v>3.6666666666666665</v>
      </c>
      <c r="Y145" s="26">
        <v>2</v>
      </c>
      <c r="Z145" s="26" t="s">
        <v>222</v>
      </c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</row>
    <row r="146" spans="1:36" x14ac:dyDescent="0.25">
      <c r="A146" t="s">
        <v>202</v>
      </c>
      <c r="B146" t="s">
        <v>195</v>
      </c>
      <c r="C146" s="25">
        <v>2011</v>
      </c>
      <c r="D146" t="s">
        <v>198</v>
      </c>
      <c r="F146" t="s">
        <v>181</v>
      </c>
      <c r="H146">
        <v>5.8979417361405186</v>
      </c>
      <c r="I146">
        <v>2.4</v>
      </c>
      <c r="Y146" s="26">
        <v>3</v>
      </c>
      <c r="Z146" s="26" t="s">
        <v>224</v>
      </c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</row>
    <row r="147" spans="1:36" x14ac:dyDescent="0.25">
      <c r="A147" t="s">
        <v>202</v>
      </c>
      <c r="B147" t="s">
        <v>195</v>
      </c>
      <c r="C147" s="25">
        <v>2011</v>
      </c>
      <c r="D147" t="s">
        <v>199</v>
      </c>
      <c r="F147" t="s">
        <v>181</v>
      </c>
      <c r="H147">
        <v>5.6495271106857476</v>
      </c>
      <c r="I147">
        <v>3.5</v>
      </c>
      <c r="Y147" s="26">
        <v>4</v>
      </c>
      <c r="Z147" s="26" t="s">
        <v>221</v>
      </c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</row>
    <row r="148" spans="1:36" x14ac:dyDescent="0.25">
      <c r="A148" t="s">
        <v>202</v>
      </c>
      <c r="B148" t="s">
        <v>195</v>
      </c>
      <c r="C148" s="25">
        <v>2011</v>
      </c>
      <c r="D148" t="s">
        <v>200</v>
      </c>
      <c r="F148" t="s">
        <v>181</v>
      </c>
      <c r="H148">
        <v>6.1708003359806236</v>
      </c>
      <c r="I148">
        <v>3.5</v>
      </c>
      <c r="Y148" s="26">
        <v>5</v>
      </c>
      <c r="Z148" s="26" t="s">
        <v>223</v>
      </c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</row>
    <row r="149" spans="1:36" x14ac:dyDescent="0.25">
      <c r="A149" t="s">
        <v>202</v>
      </c>
      <c r="B149" t="s">
        <v>195</v>
      </c>
      <c r="C149" s="25">
        <v>2011</v>
      </c>
      <c r="D149" t="s">
        <v>201</v>
      </c>
      <c r="F149" t="s">
        <v>181</v>
      </c>
      <c r="H149">
        <v>7.3625974661899587</v>
      </c>
      <c r="I149">
        <v>3.8333333333333335</v>
      </c>
      <c r="Y149" s="26">
        <v>6</v>
      </c>
      <c r="Z149" s="26" t="s">
        <v>225</v>
      </c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</row>
    <row r="150" spans="1:36" x14ac:dyDescent="0.25">
      <c r="A150" t="s">
        <v>194</v>
      </c>
      <c r="B150" t="s">
        <v>195</v>
      </c>
      <c r="C150" s="25">
        <v>2010</v>
      </c>
      <c r="D150" t="s">
        <v>203</v>
      </c>
      <c r="F150" t="s">
        <v>181</v>
      </c>
      <c r="H150">
        <v>8.9777721929803906</v>
      </c>
      <c r="I150">
        <v>5.2</v>
      </c>
      <c r="Y150" s="26">
        <v>7</v>
      </c>
      <c r="Z150" s="26" t="s">
        <v>228</v>
      </c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</row>
    <row r="151" spans="1:36" x14ac:dyDescent="0.25">
      <c r="A151" t="s">
        <v>194</v>
      </c>
      <c r="B151" t="s">
        <v>195</v>
      </c>
      <c r="C151" s="25">
        <v>2010</v>
      </c>
      <c r="D151" t="s">
        <v>201</v>
      </c>
      <c r="F151" t="s">
        <v>181</v>
      </c>
      <c r="H151">
        <v>7.8563616567627168</v>
      </c>
      <c r="I151">
        <v>4</v>
      </c>
      <c r="Y151" s="26">
        <v>8</v>
      </c>
      <c r="Z151" s="26" t="s">
        <v>226</v>
      </c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</row>
    <row r="152" spans="1:36" x14ac:dyDescent="0.25">
      <c r="A152" t="s">
        <v>194</v>
      </c>
      <c r="B152" t="s">
        <v>195</v>
      </c>
      <c r="C152" s="25">
        <v>2010</v>
      </c>
      <c r="D152">
        <v>1029</v>
      </c>
      <c r="F152" t="s">
        <v>181</v>
      </c>
      <c r="H152">
        <v>7.4875708287547225</v>
      </c>
      <c r="I152">
        <v>5</v>
      </c>
      <c r="Y152" s="26"/>
      <c r="Z152" s="26" t="s">
        <v>229</v>
      </c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</row>
    <row r="153" spans="1:36" x14ac:dyDescent="0.25">
      <c r="A153" t="s">
        <v>194</v>
      </c>
      <c r="B153" t="s">
        <v>195</v>
      </c>
      <c r="C153" s="25">
        <v>2010</v>
      </c>
      <c r="D153">
        <v>2042</v>
      </c>
      <c r="F153" t="s">
        <v>181</v>
      </c>
      <c r="H153">
        <v>6.9539887589785137</v>
      </c>
      <c r="I153">
        <v>4.833333333333333</v>
      </c>
      <c r="Y153" s="28" t="s">
        <v>153</v>
      </c>
      <c r="Z153" s="27" t="s">
        <v>230</v>
      </c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x14ac:dyDescent="0.25">
      <c r="A154" t="s">
        <v>202</v>
      </c>
      <c r="B154" t="s">
        <v>195</v>
      </c>
      <c r="C154" s="25">
        <v>2010</v>
      </c>
      <c r="D154" t="s">
        <v>203</v>
      </c>
      <c r="F154" t="s">
        <v>181</v>
      </c>
      <c r="H154">
        <v>8.0277437052846707</v>
      </c>
      <c r="I154">
        <v>3.2</v>
      </c>
      <c r="Y154" s="28" t="s">
        <v>231</v>
      </c>
      <c r="Z154" s="27" t="s">
        <v>233</v>
      </c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x14ac:dyDescent="0.25">
      <c r="A155" t="s">
        <v>202</v>
      </c>
      <c r="B155" t="s">
        <v>195</v>
      </c>
      <c r="C155" s="25">
        <v>2010</v>
      </c>
      <c r="D155" t="s">
        <v>201</v>
      </c>
      <c r="F155" t="s">
        <v>181</v>
      </c>
      <c r="H155">
        <v>7.3550028414789281</v>
      </c>
      <c r="I155">
        <v>2.6</v>
      </c>
      <c r="Y155" s="28" t="s">
        <v>232</v>
      </c>
      <c r="Z155" s="27" t="s">
        <v>236</v>
      </c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x14ac:dyDescent="0.25">
      <c r="A156" t="s">
        <v>202</v>
      </c>
      <c r="B156" t="s">
        <v>195</v>
      </c>
      <c r="C156" s="25">
        <v>2010</v>
      </c>
      <c r="D156">
        <v>1029</v>
      </c>
      <c r="F156" t="s">
        <v>181</v>
      </c>
      <c r="H156">
        <v>6.8808628138007872</v>
      </c>
      <c r="I156">
        <v>3.6666666666666665</v>
      </c>
      <c r="Y156" s="28" t="s">
        <v>234</v>
      </c>
      <c r="Z156" s="27" t="s">
        <v>237</v>
      </c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x14ac:dyDescent="0.25">
      <c r="A157" t="s">
        <v>202</v>
      </c>
      <c r="B157" t="s">
        <v>195</v>
      </c>
      <c r="C157" s="25">
        <v>2010</v>
      </c>
      <c r="D157">
        <v>2042</v>
      </c>
      <c r="F157" t="s">
        <v>181</v>
      </c>
      <c r="H157">
        <v>6.8479004837283934</v>
      </c>
      <c r="I157">
        <v>3.1666666666666665</v>
      </c>
      <c r="Y157" s="28" t="s">
        <v>235</v>
      </c>
      <c r="Z157" s="27" t="s">
        <v>238</v>
      </c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x14ac:dyDescent="0.25">
      <c r="A158" t="s">
        <v>207</v>
      </c>
      <c r="B158" t="s">
        <v>208</v>
      </c>
      <c r="C158" s="25" t="s">
        <v>209</v>
      </c>
      <c r="D158">
        <v>6008</v>
      </c>
      <c r="F158" t="s">
        <v>180</v>
      </c>
      <c r="H158">
        <v>23.565598868617009</v>
      </c>
      <c r="J158">
        <v>2.8958333333333335</v>
      </c>
      <c r="Y158" s="28"/>
      <c r="Z158" s="29" t="s">
        <v>239</v>
      </c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x14ac:dyDescent="0.25">
      <c r="A159" t="s">
        <v>207</v>
      </c>
      <c r="B159" t="s">
        <v>208</v>
      </c>
      <c r="C159" s="25" t="s">
        <v>209</v>
      </c>
      <c r="D159">
        <v>6026</v>
      </c>
      <c r="F159" t="s">
        <v>180</v>
      </c>
      <c r="H159">
        <v>21.86875928966462</v>
      </c>
      <c r="J159">
        <v>2.7083333333333335</v>
      </c>
      <c r="Y159" s="28"/>
      <c r="Z159" s="29" t="s">
        <v>240</v>
      </c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x14ac:dyDescent="0.25">
      <c r="A160" t="s">
        <v>207</v>
      </c>
      <c r="B160" t="s">
        <v>208</v>
      </c>
      <c r="C160" s="25" t="s">
        <v>209</v>
      </c>
      <c r="D160">
        <v>6040</v>
      </c>
      <c r="F160" t="s">
        <v>180</v>
      </c>
      <c r="J160">
        <v>2.0208333333333335</v>
      </c>
      <c r="Y160" s="28"/>
      <c r="Z160" s="29" t="s">
        <v>241</v>
      </c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x14ac:dyDescent="0.25">
      <c r="A161" t="s">
        <v>207</v>
      </c>
      <c r="B161" t="s">
        <v>208</v>
      </c>
      <c r="C161" s="25" t="s">
        <v>209</v>
      </c>
      <c r="D161">
        <v>7001</v>
      </c>
      <c r="F161" t="s">
        <v>180</v>
      </c>
      <c r="H161">
        <v>22.128444038375676</v>
      </c>
      <c r="J161">
        <v>2.2916666666666665</v>
      </c>
      <c r="Y161" s="27"/>
      <c r="Z161" s="29" t="s">
        <v>242</v>
      </c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x14ac:dyDescent="0.25">
      <c r="A162" t="s">
        <v>207</v>
      </c>
      <c r="B162" t="s">
        <v>208</v>
      </c>
      <c r="C162" s="25" t="s">
        <v>209</v>
      </c>
      <c r="D162" t="s">
        <v>210</v>
      </c>
      <c r="F162" t="s">
        <v>180</v>
      </c>
      <c r="H162">
        <v>13.252213339220376</v>
      </c>
      <c r="J162">
        <v>1.75</v>
      </c>
      <c r="Y162" s="27"/>
      <c r="Z162" s="29" t="s">
        <v>244</v>
      </c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x14ac:dyDescent="0.25">
      <c r="A163" t="s">
        <v>207</v>
      </c>
      <c r="B163" t="s">
        <v>208</v>
      </c>
      <c r="C163" s="25" t="s">
        <v>209</v>
      </c>
      <c r="D163" t="s">
        <v>211</v>
      </c>
      <c r="F163" t="s">
        <v>180</v>
      </c>
      <c r="H163">
        <v>18.476159943732288</v>
      </c>
      <c r="J163">
        <v>2.5416666666666665</v>
      </c>
      <c r="Y163" s="27"/>
      <c r="Z163" s="29" t="s">
        <v>243</v>
      </c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x14ac:dyDescent="0.25">
      <c r="A164" t="s">
        <v>207</v>
      </c>
      <c r="B164" t="s">
        <v>208</v>
      </c>
      <c r="C164" s="25" t="s">
        <v>209</v>
      </c>
      <c r="D164" t="s">
        <v>212</v>
      </c>
      <c r="F164" t="s">
        <v>180</v>
      </c>
      <c r="H164">
        <v>17.431307531715856</v>
      </c>
      <c r="J164">
        <v>2.6458333333333335</v>
      </c>
      <c r="Y164" s="27"/>
      <c r="Z164" s="29" t="s">
        <v>245</v>
      </c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x14ac:dyDescent="0.25">
      <c r="A165" t="s">
        <v>207</v>
      </c>
      <c r="B165" t="s">
        <v>208</v>
      </c>
      <c r="C165" s="25" t="s">
        <v>209</v>
      </c>
      <c r="D165" t="s">
        <v>213</v>
      </c>
      <c r="F165" t="s">
        <v>180</v>
      </c>
      <c r="H165">
        <v>12.467784868539935</v>
      </c>
      <c r="J165">
        <v>2</v>
      </c>
    </row>
    <row r="166" spans="1:36" x14ac:dyDescent="0.25">
      <c r="A166" t="s">
        <v>207</v>
      </c>
      <c r="B166" t="s">
        <v>208</v>
      </c>
      <c r="C166" s="25" t="s">
        <v>209</v>
      </c>
      <c r="D166" t="s">
        <v>214</v>
      </c>
      <c r="F166" t="s">
        <v>180</v>
      </c>
      <c r="H166">
        <v>15.591934854557557</v>
      </c>
      <c r="J166">
        <v>2.4166666666666665</v>
      </c>
    </row>
    <row r="167" spans="1:36" x14ac:dyDescent="0.25">
      <c r="A167" t="s">
        <v>207</v>
      </c>
      <c r="B167" t="s">
        <v>208</v>
      </c>
      <c r="C167" s="25" t="s">
        <v>209</v>
      </c>
      <c r="D167" t="s">
        <v>215</v>
      </c>
      <c r="F167" t="s">
        <v>180</v>
      </c>
      <c r="H167">
        <v>16.168342286277245</v>
      </c>
      <c r="J167">
        <v>1.9791666666666667</v>
      </c>
    </row>
    <row r="168" spans="1:36" x14ac:dyDescent="0.25">
      <c r="A168" t="s">
        <v>207</v>
      </c>
      <c r="B168" t="s">
        <v>208</v>
      </c>
      <c r="C168" s="25" t="s">
        <v>209</v>
      </c>
      <c r="D168" t="s">
        <v>216</v>
      </c>
      <c r="F168" t="s">
        <v>180</v>
      </c>
      <c r="H168">
        <v>16.377984198889543</v>
      </c>
      <c r="J168">
        <v>2.6875</v>
      </c>
    </row>
    <row r="169" spans="1:36" x14ac:dyDescent="0.25">
      <c r="A169" t="s">
        <v>207</v>
      </c>
      <c r="B169" t="s">
        <v>208</v>
      </c>
      <c r="C169" s="25" t="s">
        <v>209</v>
      </c>
      <c r="D169" t="s">
        <v>217</v>
      </c>
      <c r="F169" t="s">
        <v>180</v>
      </c>
      <c r="H169">
        <v>24.566695480916234</v>
      </c>
      <c r="J169">
        <v>2.8125</v>
      </c>
    </row>
    <row r="170" spans="1:36" x14ac:dyDescent="0.25">
      <c r="A170" t="s">
        <v>133</v>
      </c>
      <c r="D170" t="s">
        <v>116</v>
      </c>
      <c r="E170" t="s">
        <v>134</v>
      </c>
      <c r="F170" t="s">
        <v>218</v>
      </c>
      <c r="G170">
        <v>2.4241100000000002</v>
      </c>
      <c r="H170" s="19">
        <v>3.1267246818303942</v>
      </c>
      <c r="N170">
        <v>2.8413300000000001</v>
      </c>
    </row>
    <row r="171" spans="1:36" x14ac:dyDescent="0.25">
      <c r="A171" t="s">
        <v>137</v>
      </c>
      <c r="D171" t="s">
        <v>116</v>
      </c>
      <c r="E171" t="s">
        <v>134</v>
      </c>
      <c r="F171" t="s">
        <v>177</v>
      </c>
      <c r="G171">
        <v>2.5887799999999999</v>
      </c>
      <c r="H171" s="19">
        <v>8.902694587630819</v>
      </c>
      <c r="N171">
        <v>4.3986400000000003</v>
      </c>
    </row>
    <row r="172" spans="1:36" x14ac:dyDescent="0.25">
      <c r="A172" t="s">
        <v>138</v>
      </c>
      <c r="D172" t="s">
        <v>116</v>
      </c>
      <c r="E172" t="s">
        <v>134</v>
      </c>
      <c r="F172" t="s">
        <v>177</v>
      </c>
      <c r="G172">
        <v>2.88062</v>
      </c>
      <c r="H172" s="19">
        <v>8.1371201393144421</v>
      </c>
      <c r="N172">
        <v>4.5019900000000002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Data_BLUP_FIg4</vt:lpstr>
      <vt:lpstr>Data_BLUE_Fig3</vt:lpstr>
      <vt:lpstr>PTT pivot</vt:lpstr>
      <vt:lpstr>Sheet3</vt:lpstr>
      <vt:lpstr>Sheet2</vt:lpstr>
      <vt:lpstr>tmp</vt:lpstr>
      <vt:lpstr>Sheet5</vt:lpstr>
      <vt:lpstr>all data IND AUS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Alam</dc:creator>
  <cp:lastModifiedBy>Erik Van Oosterom</cp:lastModifiedBy>
  <dcterms:created xsi:type="dcterms:W3CDTF">2014-10-07T14:25:58Z</dcterms:created>
  <dcterms:modified xsi:type="dcterms:W3CDTF">2014-10-10T08:39:39Z</dcterms:modified>
</cp:coreProperties>
</file>