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psim\Sorghum.Review\"/>
    </mc:Choice>
  </mc:AlternateContent>
  <xr:revisionPtr revIDLastSave="0" documentId="13_ncr:1_{CD0C1DDF-E52B-4B64-A650-0AB2EE2052C3}" xr6:coauthVersionLast="47" xr6:coauthVersionMax="47" xr10:uidLastSave="{00000000-0000-0000-0000-000000000000}"/>
  <bookViews>
    <workbookView xWindow="9720" yWindow="1005" windowWidth="27945" windowHeight="17475" xr2:uid="{6C651967-374E-46CD-B357-3A32290B05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4" i="1" l="1"/>
  <c r="Z23" i="1"/>
  <c r="AC24" i="1" s="1"/>
  <c r="AF24" i="1" s="1"/>
  <c r="Z21" i="1"/>
  <c r="Z20" i="1"/>
  <c r="AC21" i="1" s="1"/>
  <c r="AF21" i="1" s="1"/>
  <c r="Z18" i="1"/>
  <c r="Z17" i="1"/>
  <c r="AC18" i="1" s="1"/>
  <c r="AF18" i="1" s="1"/>
  <c r="AF30" i="1"/>
  <c r="AC27" i="1"/>
  <c r="AF27" i="1"/>
  <c r="AF36" i="1"/>
  <c r="AF37" i="1"/>
  <c r="AC36" i="1"/>
  <c r="AC33" i="1"/>
  <c r="AC30" i="1"/>
  <c r="AC37" i="1"/>
  <c r="Z37" i="1"/>
  <c r="Z36" i="1"/>
  <c r="Z34" i="1"/>
  <c r="Z33" i="1"/>
  <c r="AC34" i="1" s="1"/>
  <c r="AF34" i="1" s="1"/>
  <c r="Z31" i="1"/>
  <c r="Z30" i="1"/>
  <c r="AC31" i="1" s="1"/>
  <c r="AF31" i="1" s="1"/>
  <c r="AC28" i="1"/>
  <c r="Z28" i="1"/>
  <c r="Z27" i="1"/>
  <c r="AF14" i="1"/>
  <c r="AC15" i="1"/>
  <c r="Z15" i="1"/>
  <c r="Z14" i="1"/>
  <c r="AC4" i="1"/>
  <c r="AC7" i="1"/>
  <c r="AC10" i="1"/>
  <c r="AC11" i="1"/>
  <c r="AF11" i="1" s="1"/>
  <c r="Z11" i="1"/>
  <c r="Z10" i="1"/>
  <c r="AF10" i="1" s="1"/>
  <c r="Z8" i="1"/>
  <c r="Z7" i="1"/>
  <c r="AC8" i="1" s="1"/>
  <c r="AF8" i="1" s="1"/>
  <c r="AC5" i="1"/>
  <c r="AF5" i="1" s="1"/>
  <c r="Z5" i="1"/>
  <c r="Z4" i="1"/>
  <c r="Q23" i="1"/>
  <c r="N23" i="1"/>
  <c r="L23" i="1"/>
  <c r="I23" i="1"/>
  <c r="G23" i="1"/>
  <c r="D23" i="1"/>
  <c r="Q20" i="1"/>
  <c r="N20" i="1"/>
  <c r="L20" i="1"/>
  <c r="I20" i="1"/>
  <c r="G20" i="1"/>
  <c r="D20" i="1"/>
  <c r="D17" i="1"/>
  <c r="G17" i="1"/>
  <c r="I17" i="1"/>
  <c r="L17" i="1"/>
  <c r="N17" i="1"/>
  <c r="Q17" i="1"/>
  <c r="Q14" i="1"/>
  <c r="N14" i="1"/>
  <c r="L14" i="1"/>
  <c r="I14" i="1"/>
  <c r="G14" i="1"/>
  <c r="D14" i="1"/>
  <c r="L10" i="1"/>
  <c r="I10" i="1"/>
  <c r="G10" i="1"/>
  <c r="D10" i="1"/>
  <c r="L7" i="1"/>
  <c r="I7" i="1"/>
  <c r="G7" i="1"/>
  <c r="D7" i="1"/>
  <c r="L4" i="1"/>
  <c r="I4" i="1"/>
  <c r="G4" i="1"/>
  <c r="D4" i="1"/>
  <c r="AC23" i="1" l="1"/>
  <c r="AF23" i="1" s="1"/>
  <c r="AC20" i="1"/>
  <c r="AF20" i="1" s="1"/>
  <c r="AC17" i="1"/>
  <c r="AF17" i="1" s="1"/>
  <c r="AF33" i="1"/>
  <c r="AF28" i="1"/>
  <c r="AF15" i="1"/>
  <c r="AC14" i="1"/>
  <c r="AF7" i="1"/>
  <c r="AG9" i="1" s="1"/>
  <c r="AG12" i="1"/>
  <c r="AF4" i="1"/>
  <c r="AG6" i="1" s="1"/>
  <c r="AG16" i="1" l="1"/>
  <c r="AG35" i="1"/>
  <c r="AG29" i="1"/>
  <c r="AG19" i="1"/>
  <c r="AG32" i="1"/>
  <c r="AG25" i="1"/>
  <c r="AG22" i="1"/>
  <c r="AG38" i="1"/>
</calcChain>
</file>

<file path=xl/sharedStrings.xml><?xml version="1.0" encoding="utf-8"?>
<sst xmlns="http://schemas.openxmlformats.org/spreadsheetml/2006/main" count="66" uniqueCount="10">
  <si>
    <t>Canopy Width</t>
  </si>
  <si>
    <t>Row Width</t>
  </si>
  <si>
    <t>Skipped Rows</t>
  </si>
  <si>
    <t>Single Skip</t>
  </si>
  <si>
    <t>Double Skip</t>
  </si>
  <si>
    <t>Solid</t>
  </si>
  <si>
    <t>Non Skip</t>
  </si>
  <si>
    <t xml:space="preserve">Covered </t>
  </si>
  <si>
    <t>Total</t>
  </si>
  <si>
    <t>Outer Skips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</si>
</sst>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5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0" fontId="2" fillId="3" borderId="0" xfId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0" borderId="2" xfId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3DA41-015F-4013-9DAB-8B879AF1EE10}">
  <dimension ref="B2:AG46"/>
  <sheetViews>
    <sheetView tabSelected="1" workbookViewId="0">
      <selection activeCell="AF27" sqref="AF27"/>
    </sheetView>
  </sheetViews>
  <sheetFormatPr defaultRowHeight="15" x14ac:dyDescent="0.25"/>
  <cols>
    <col min="1" max="1" width="8.7109375" customWidth="1"/>
    <col min="3" max="3" width="16.85546875" customWidth="1"/>
    <col min="4" max="4" width="9.140625" customWidth="1"/>
    <col min="6" max="6" width="2.140625" customWidth="1"/>
    <col min="11" max="11" width="1.85546875" customWidth="1"/>
    <col min="16" max="16" width="1.85546875" customWidth="1"/>
    <col min="21" max="21" width="2.28515625" customWidth="1"/>
  </cols>
  <sheetData>
    <row r="2" spans="2:33" x14ac:dyDescent="0.25">
      <c r="B2" s="4" t="s">
        <v>0</v>
      </c>
      <c r="C2">
        <v>1000</v>
      </c>
      <c r="Y2" t="s">
        <v>6</v>
      </c>
      <c r="AB2" t="s">
        <v>9</v>
      </c>
      <c r="AC2">
        <v>0</v>
      </c>
    </row>
    <row r="3" spans="2:33" x14ac:dyDescent="0.25">
      <c r="B3" s="4" t="s">
        <v>2</v>
      </c>
      <c r="C3">
        <v>0</v>
      </c>
      <c r="D3" s="1" t="s">
        <v>5</v>
      </c>
      <c r="E3" s="1"/>
      <c r="F3" s="2"/>
      <c r="G3" s="1"/>
      <c r="H3" s="1"/>
      <c r="I3" s="1"/>
      <c r="J3" s="1"/>
      <c r="K3" s="2"/>
      <c r="L3" s="1"/>
      <c r="M3" s="1"/>
      <c r="N3" s="1"/>
      <c r="O3" s="1"/>
      <c r="P3" s="2"/>
      <c r="Q3" s="1"/>
      <c r="R3" s="1"/>
      <c r="S3" s="1"/>
      <c r="T3" s="1"/>
      <c r="U3" s="2"/>
      <c r="V3" s="1"/>
      <c r="W3" s="1"/>
    </row>
    <row r="4" spans="2:33" x14ac:dyDescent="0.25">
      <c r="B4" s="3" t="s">
        <v>1</v>
      </c>
      <c r="C4" s="1">
        <v>750</v>
      </c>
      <c r="D4" s="15">
        <f>$C4/2</f>
        <v>375</v>
      </c>
      <c r="E4" s="16"/>
      <c r="F4" s="17"/>
      <c r="G4" s="16">
        <f>$C4/2</f>
        <v>375</v>
      </c>
      <c r="H4" s="18"/>
      <c r="I4" s="15">
        <f>$C4/2</f>
        <v>375</v>
      </c>
      <c r="J4" s="16"/>
      <c r="K4" s="17"/>
      <c r="L4" s="16">
        <f>$C4/2</f>
        <v>375</v>
      </c>
      <c r="M4" s="18"/>
      <c r="N4" s="7"/>
      <c r="O4" s="7"/>
      <c r="P4" s="8"/>
      <c r="Q4" s="7"/>
      <c r="R4" s="7"/>
      <c r="S4" s="12"/>
      <c r="T4" s="12"/>
      <c r="U4" s="8"/>
      <c r="V4" s="12"/>
      <c r="W4" s="12"/>
      <c r="X4" s="3"/>
      <c r="Y4" s="3" t="s">
        <v>8</v>
      </c>
      <c r="Z4" s="1">
        <f>C4</f>
        <v>750</v>
      </c>
      <c r="AB4" s="3" t="s">
        <v>8</v>
      </c>
      <c r="AC4">
        <f>Z4</f>
        <v>750</v>
      </c>
      <c r="AF4">
        <f>(AC4*C$3)+(2*Z4)</f>
        <v>1500</v>
      </c>
    </row>
    <row r="5" spans="2:33" x14ac:dyDescent="0.25">
      <c r="B5" s="4"/>
      <c r="C5" s="1"/>
      <c r="D5" s="20">
        <v>125</v>
      </c>
      <c r="E5" s="21">
        <v>250</v>
      </c>
      <c r="F5" s="6"/>
      <c r="G5" s="21">
        <v>250</v>
      </c>
      <c r="H5" s="21">
        <v>125</v>
      </c>
      <c r="I5" s="21">
        <v>125</v>
      </c>
      <c r="J5" s="21">
        <v>250</v>
      </c>
      <c r="K5" s="6"/>
      <c r="L5" s="21">
        <v>250</v>
      </c>
      <c r="M5" s="22">
        <v>125</v>
      </c>
      <c r="N5" s="10"/>
      <c r="O5" s="10"/>
      <c r="P5" s="8"/>
      <c r="Q5" s="10"/>
      <c r="R5" s="10"/>
      <c r="S5" s="12"/>
      <c r="T5" s="12"/>
      <c r="U5" s="8"/>
      <c r="V5" s="12"/>
      <c r="W5" s="12"/>
      <c r="X5" s="4"/>
      <c r="Y5" s="4" t="s">
        <v>7</v>
      </c>
      <c r="Z5" s="1">
        <f>MIN($C$2,C4)</f>
        <v>750</v>
      </c>
      <c r="AB5" s="4" t="s">
        <v>7</v>
      </c>
      <c r="AC5">
        <f>(MAX(0,$C$2/2-Z4/2))*$AC$2</f>
        <v>0</v>
      </c>
      <c r="AF5">
        <f>AC5+(2*Z5)</f>
        <v>1500</v>
      </c>
    </row>
    <row r="6" spans="2:33" x14ac:dyDescent="0.25">
      <c r="C6" s="1"/>
      <c r="D6" s="23"/>
      <c r="E6" s="10"/>
      <c r="F6" s="6"/>
      <c r="G6" s="10"/>
      <c r="H6" s="10"/>
      <c r="I6" s="10"/>
      <c r="J6" s="10"/>
      <c r="K6" s="6"/>
      <c r="L6" s="10"/>
      <c r="M6" s="24"/>
      <c r="N6" s="10"/>
      <c r="O6" s="10"/>
      <c r="P6" s="8"/>
      <c r="Q6" s="10"/>
      <c r="R6" s="10"/>
      <c r="S6" s="12"/>
      <c r="T6" s="12"/>
      <c r="U6" s="8"/>
      <c r="V6" s="12"/>
      <c r="W6" s="12"/>
      <c r="X6" s="1"/>
      <c r="AG6">
        <f>AF4/AF5</f>
        <v>1</v>
      </c>
    </row>
    <row r="7" spans="2:33" x14ac:dyDescent="0.25">
      <c r="B7" s="4" t="s">
        <v>1</v>
      </c>
      <c r="C7" s="1">
        <v>1000</v>
      </c>
      <c r="D7" s="25">
        <f>$C7/2</f>
        <v>500</v>
      </c>
      <c r="E7" s="5"/>
      <c r="F7" s="6"/>
      <c r="G7" s="5">
        <f>$C7/2</f>
        <v>500</v>
      </c>
      <c r="H7" s="5"/>
      <c r="I7" s="5">
        <f>$C7/2</f>
        <v>500</v>
      </c>
      <c r="J7" s="5"/>
      <c r="K7" s="6"/>
      <c r="L7" s="5">
        <f>$C7/2</f>
        <v>500</v>
      </c>
      <c r="M7" s="26"/>
      <c r="N7" s="7"/>
      <c r="O7" s="7"/>
      <c r="P7" s="8"/>
      <c r="Q7" s="7"/>
      <c r="R7" s="7"/>
      <c r="S7" s="12"/>
      <c r="T7" s="12"/>
      <c r="U7" s="8"/>
      <c r="V7" s="12"/>
      <c r="W7" s="12"/>
      <c r="X7" s="3"/>
      <c r="Y7" s="3" t="s">
        <v>8</v>
      </c>
      <c r="Z7" s="1">
        <f>C7</f>
        <v>1000</v>
      </c>
      <c r="AB7" s="3" t="s">
        <v>8</v>
      </c>
      <c r="AC7">
        <f>Z7</f>
        <v>1000</v>
      </c>
      <c r="AF7">
        <f>(AC7*C$3)+(2*Z7)</f>
        <v>2000</v>
      </c>
    </row>
    <row r="8" spans="2:33" x14ac:dyDescent="0.25">
      <c r="C8" s="1"/>
      <c r="D8" s="20">
        <v>500</v>
      </c>
      <c r="E8" s="21"/>
      <c r="F8" s="6"/>
      <c r="G8" s="21">
        <v>500</v>
      </c>
      <c r="H8" s="21"/>
      <c r="I8" s="21"/>
      <c r="J8" s="21">
        <v>500</v>
      </c>
      <c r="K8" s="6"/>
      <c r="L8" s="21">
        <v>500</v>
      </c>
      <c r="M8" s="22"/>
      <c r="N8" s="10"/>
      <c r="O8" s="10"/>
      <c r="P8" s="8"/>
      <c r="Q8" s="10"/>
      <c r="R8" s="10"/>
      <c r="S8" s="12"/>
      <c r="T8" s="12"/>
      <c r="U8" s="8"/>
      <c r="V8" s="12"/>
      <c r="W8" s="12"/>
      <c r="X8" s="4"/>
      <c r="Y8" s="4" t="s">
        <v>7</v>
      </c>
      <c r="Z8" s="1">
        <f>MIN($C$2,C7)</f>
        <v>1000</v>
      </c>
      <c r="AB8" s="4" t="s">
        <v>7</v>
      </c>
      <c r="AC8">
        <f>(MAX(0,$C$2/2-Z7/2))*$AC$2</f>
        <v>0</v>
      </c>
      <c r="AF8">
        <f>AC8+(2*Z8)</f>
        <v>2000</v>
      </c>
    </row>
    <row r="9" spans="2:33" x14ac:dyDescent="0.25">
      <c r="C9" s="1"/>
      <c r="D9" s="23"/>
      <c r="E9" s="10"/>
      <c r="F9" s="6"/>
      <c r="G9" s="10"/>
      <c r="H9" s="10"/>
      <c r="I9" s="10"/>
      <c r="J9" s="10"/>
      <c r="K9" s="6"/>
      <c r="L9" s="10"/>
      <c r="M9" s="24"/>
      <c r="N9" s="10"/>
      <c r="O9" s="10"/>
      <c r="P9" s="8"/>
      <c r="Q9" s="10"/>
      <c r="R9" s="10"/>
      <c r="S9" s="12"/>
      <c r="T9" s="12"/>
      <c r="U9" s="8"/>
      <c r="V9" s="12"/>
      <c r="W9" s="13"/>
      <c r="Y9" s="1"/>
      <c r="AG9">
        <f>AF7/AF8</f>
        <v>1</v>
      </c>
    </row>
    <row r="10" spans="2:33" x14ac:dyDescent="0.25">
      <c r="B10" s="4" t="s">
        <v>1</v>
      </c>
      <c r="C10" s="1">
        <v>1500</v>
      </c>
      <c r="D10" s="25">
        <f>$C10/2</f>
        <v>750</v>
      </c>
      <c r="E10" s="5"/>
      <c r="F10" s="6"/>
      <c r="G10" s="5">
        <f>$C10/2</f>
        <v>750</v>
      </c>
      <c r="H10" s="5"/>
      <c r="I10" s="5">
        <f>$C10/2</f>
        <v>750</v>
      </c>
      <c r="J10" s="5"/>
      <c r="K10" s="6"/>
      <c r="L10" s="5">
        <f>$C10/2</f>
        <v>750</v>
      </c>
      <c r="M10" s="26"/>
      <c r="N10" s="7"/>
      <c r="O10" s="7"/>
      <c r="P10" s="8"/>
      <c r="Q10" s="7"/>
      <c r="R10" s="7"/>
      <c r="S10" s="12"/>
      <c r="T10" s="12"/>
      <c r="U10" s="8"/>
      <c r="V10" s="12"/>
      <c r="W10" s="12"/>
      <c r="X10" s="3"/>
      <c r="Y10" s="3" t="s">
        <v>8</v>
      </c>
      <c r="Z10" s="1">
        <f>C10</f>
        <v>1500</v>
      </c>
      <c r="AB10" s="3" t="s">
        <v>8</v>
      </c>
      <c r="AC10">
        <f>Z10</f>
        <v>1500</v>
      </c>
      <c r="AF10">
        <f>(AC10*C$3)+(2*Z10)</f>
        <v>3000</v>
      </c>
    </row>
    <row r="11" spans="2:33" x14ac:dyDescent="0.25">
      <c r="C11" s="1"/>
      <c r="D11" s="27">
        <v>250</v>
      </c>
      <c r="E11" s="28">
        <v>500</v>
      </c>
      <c r="F11" s="29"/>
      <c r="G11" s="28">
        <v>500</v>
      </c>
      <c r="H11" s="30">
        <v>250</v>
      </c>
      <c r="I11" s="30">
        <v>250</v>
      </c>
      <c r="J11" s="28">
        <v>500</v>
      </c>
      <c r="K11" s="29"/>
      <c r="L11" s="28">
        <v>500</v>
      </c>
      <c r="M11" s="31">
        <v>250</v>
      </c>
      <c r="N11" s="8"/>
      <c r="O11" s="10"/>
      <c r="P11" s="8"/>
      <c r="Q11" s="10"/>
      <c r="R11" s="8"/>
      <c r="S11" s="12"/>
      <c r="T11" s="12"/>
      <c r="U11" s="8"/>
      <c r="V11" s="12"/>
      <c r="W11" s="12"/>
      <c r="X11" s="4"/>
      <c r="Y11" s="4" t="s">
        <v>7</v>
      </c>
      <c r="Z11" s="1">
        <f>MIN($C$2,C10)</f>
        <v>1000</v>
      </c>
      <c r="AB11" s="4" t="s">
        <v>7</v>
      </c>
      <c r="AC11">
        <f>(MAX(0,$C$2/2-Z10/2))*$AC$2</f>
        <v>0</v>
      </c>
      <c r="AF11">
        <f>AC11+(2*Z11)</f>
        <v>2000</v>
      </c>
    </row>
    <row r="12" spans="2:33" x14ac:dyDescent="0.25">
      <c r="C12" s="1"/>
      <c r="D12" s="8"/>
      <c r="E12" s="10"/>
      <c r="F12" s="8"/>
      <c r="G12" s="10"/>
      <c r="H12" s="8"/>
      <c r="I12" s="8"/>
      <c r="J12" s="10"/>
      <c r="K12" s="8"/>
      <c r="L12" s="10"/>
      <c r="M12" s="8"/>
      <c r="N12" s="8"/>
      <c r="O12" s="10"/>
      <c r="P12" s="8"/>
      <c r="Q12" s="10"/>
      <c r="R12" s="8"/>
      <c r="S12" s="8"/>
      <c r="T12" s="8"/>
      <c r="U12" s="8"/>
      <c r="V12" s="12"/>
      <c r="W12" s="12"/>
      <c r="X12" s="1"/>
      <c r="Y12" s="1"/>
      <c r="AG12">
        <f>AF10/AF11</f>
        <v>1.5</v>
      </c>
    </row>
    <row r="13" spans="2:33" x14ac:dyDescent="0.25">
      <c r="B13" s="4" t="s">
        <v>2</v>
      </c>
      <c r="C13" s="1">
        <v>1</v>
      </c>
      <c r="D13" s="8" t="s">
        <v>3</v>
      </c>
      <c r="E13" s="10"/>
      <c r="F13" s="8"/>
      <c r="G13" s="10"/>
      <c r="H13" s="8"/>
      <c r="I13" s="8"/>
      <c r="J13" s="10"/>
      <c r="K13" s="8"/>
      <c r="L13" s="10"/>
      <c r="M13" s="8"/>
      <c r="N13" s="8"/>
      <c r="O13" s="10"/>
      <c r="P13" s="8"/>
      <c r="Q13" s="10"/>
      <c r="R13" s="8"/>
      <c r="S13" s="8"/>
      <c r="T13" s="8"/>
      <c r="U13" s="8"/>
      <c r="V13" s="8"/>
      <c r="W13" s="8"/>
      <c r="X13" s="1"/>
      <c r="Y13" s="3"/>
      <c r="Z13" s="1"/>
      <c r="AB13" t="s">
        <v>9</v>
      </c>
      <c r="AC13">
        <v>2</v>
      </c>
    </row>
    <row r="14" spans="2:33" x14ac:dyDescent="0.25">
      <c r="B14" s="4" t="s">
        <v>1</v>
      </c>
      <c r="C14" s="1">
        <v>750</v>
      </c>
      <c r="D14" s="15">
        <f>$C14/2</f>
        <v>375</v>
      </c>
      <c r="E14" s="16"/>
      <c r="F14" s="17"/>
      <c r="G14" s="16">
        <f>$C14/2</f>
        <v>375</v>
      </c>
      <c r="H14" s="18"/>
      <c r="I14" s="15">
        <f>$C14/2</f>
        <v>375</v>
      </c>
      <c r="J14" s="16"/>
      <c r="K14" s="19"/>
      <c r="L14" s="16">
        <f>$C14/2</f>
        <v>375</v>
      </c>
      <c r="M14" s="18"/>
      <c r="N14" s="15">
        <f>$C14/2</f>
        <v>375</v>
      </c>
      <c r="O14" s="16"/>
      <c r="P14" s="17"/>
      <c r="Q14" s="16">
        <f>$C14/2</f>
        <v>375</v>
      </c>
      <c r="R14" s="18"/>
      <c r="S14" s="12"/>
      <c r="T14" s="12"/>
      <c r="U14" s="8"/>
      <c r="V14" s="13"/>
      <c r="W14" s="12"/>
      <c r="X14" s="3"/>
      <c r="Y14" s="3" t="s">
        <v>8</v>
      </c>
      <c r="Z14" s="1">
        <f>C14</f>
        <v>750</v>
      </c>
      <c r="AB14" s="3" t="s">
        <v>8</v>
      </c>
      <c r="AC14">
        <f>Z14</f>
        <v>750</v>
      </c>
      <c r="AF14">
        <f>(AC14*C$13)+(2*Z14)</f>
        <v>2250</v>
      </c>
    </row>
    <row r="15" spans="2:33" x14ac:dyDescent="0.25">
      <c r="C15" s="1"/>
      <c r="D15" s="20"/>
      <c r="E15" s="21">
        <v>375</v>
      </c>
      <c r="F15" s="6"/>
      <c r="G15" s="21">
        <v>375</v>
      </c>
      <c r="H15" s="21"/>
      <c r="I15" s="21">
        <v>125</v>
      </c>
      <c r="J15" s="9">
        <v>250</v>
      </c>
      <c r="K15" s="8"/>
      <c r="L15" s="11">
        <v>250</v>
      </c>
      <c r="M15" s="21">
        <v>125</v>
      </c>
      <c r="N15" s="21"/>
      <c r="O15" s="21">
        <v>375</v>
      </c>
      <c r="P15" s="6"/>
      <c r="Q15" s="21">
        <v>375</v>
      </c>
      <c r="R15" s="22"/>
      <c r="S15" s="12"/>
      <c r="T15" s="12"/>
      <c r="U15" s="8"/>
      <c r="V15" s="12"/>
      <c r="W15" s="12"/>
      <c r="X15" s="4"/>
      <c r="Y15" s="4" t="s">
        <v>7</v>
      </c>
      <c r="Z15" s="1">
        <f>MIN($C$2,C14)</f>
        <v>750</v>
      </c>
      <c r="AB15" s="4" t="s">
        <v>7</v>
      </c>
      <c r="AC15">
        <f>(MAX(0,$C$2/2-Z14/2))*$AC$13</f>
        <v>250</v>
      </c>
      <c r="AF15">
        <f>AC15+(2*Z15)</f>
        <v>1750</v>
      </c>
    </row>
    <row r="16" spans="2:33" x14ac:dyDescent="0.25">
      <c r="C16" s="1"/>
      <c r="D16" s="23"/>
      <c r="E16" s="10"/>
      <c r="F16" s="8"/>
      <c r="G16" s="10"/>
      <c r="H16" s="10"/>
      <c r="I16" s="10"/>
      <c r="J16" s="8"/>
      <c r="K16" s="8"/>
      <c r="L16" s="10"/>
      <c r="M16" s="10"/>
      <c r="N16" s="10"/>
      <c r="O16" s="10"/>
      <c r="P16" s="6"/>
      <c r="Q16" s="10"/>
      <c r="R16" s="24"/>
      <c r="S16" s="12"/>
      <c r="T16" s="12"/>
      <c r="U16" s="8"/>
      <c r="V16" s="12"/>
      <c r="W16" s="12"/>
      <c r="X16" s="1"/>
      <c r="Y16" s="1"/>
      <c r="AG16">
        <f>AF14/AF15</f>
        <v>1.2857142857142858</v>
      </c>
    </row>
    <row r="17" spans="2:33" x14ac:dyDescent="0.25">
      <c r="B17" s="4" t="s">
        <v>1</v>
      </c>
      <c r="C17" s="1">
        <v>1000</v>
      </c>
      <c r="D17" s="25">
        <f>$C17/2</f>
        <v>500</v>
      </c>
      <c r="E17" s="5"/>
      <c r="F17" s="6"/>
      <c r="G17" s="5">
        <f>$C17/2</f>
        <v>500</v>
      </c>
      <c r="H17" s="5"/>
      <c r="I17" s="5">
        <f>$C17/2</f>
        <v>500</v>
      </c>
      <c r="J17" s="5"/>
      <c r="K17" s="8"/>
      <c r="L17" s="5">
        <f>$C17/2</f>
        <v>500</v>
      </c>
      <c r="M17" s="5"/>
      <c r="N17" s="5">
        <f>$C17/2</f>
        <v>500</v>
      </c>
      <c r="O17" s="5"/>
      <c r="P17" s="6"/>
      <c r="Q17" s="5">
        <f>$C17/2</f>
        <v>500</v>
      </c>
      <c r="R17" s="26"/>
      <c r="S17" s="12"/>
      <c r="T17" s="12"/>
      <c r="U17" s="8"/>
      <c r="V17" s="12"/>
      <c r="W17" s="12"/>
      <c r="X17" s="3"/>
      <c r="Y17" s="3" t="s">
        <v>8</v>
      </c>
      <c r="Z17" s="1">
        <f>C17</f>
        <v>1000</v>
      </c>
      <c r="AB17" s="3" t="s">
        <v>8</v>
      </c>
      <c r="AC17">
        <f>Z17</f>
        <v>1000</v>
      </c>
      <c r="AF17">
        <f>(AC17*C$13)+(2*Z17)</f>
        <v>3000</v>
      </c>
    </row>
    <row r="18" spans="2:33" x14ac:dyDescent="0.25">
      <c r="C18" s="1"/>
      <c r="D18" s="20"/>
      <c r="E18" s="21">
        <v>500</v>
      </c>
      <c r="F18" s="6"/>
      <c r="G18" s="21">
        <v>500</v>
      </c>
      <c r="H18" s="21"/>
      <c r="I18" s="9">
        <v>500</v>
      </c>
      <c r="J18" s="9"/>
      <c r="K18" s="8"/>
      <c r="L18" s="9">
        <v>500</v>
      </c>
      <c r="M18" s="9"/>
      <c r="N18" s="21"/>
      <c r="O18" s="21">
        <v>500</v>
      </c>
      <c r="P18" s="6"/>
      <c r="Q18" s="21">
        <v>500</v>
      </c>
      <c r="R18" s="22"/>
      <c r="S18" s="12"/>
      <c r="T18" s="12"/>
      <c r="U18" s="8"/>
      <c r="V18" s="12"/>
      <c r="W18" s="12"/>
      <c r="X18" s="4"/>
      <c r="Y18" s="4" t="s">
        <v>7</v>
      </c>
      <c r="Z18" s="1">
        <f>MIN($C$2,C17)</f>
        <v>1000</v>
      </c>
      <c r="AB18" s="4" t="s">
        <v>7</v>
      </c>
      <c r="AC18">
        <f>(MAX(0,$C$2/2-Z17/2))*$AC$13</f>
        <v>0</v>
      </c>
      <c r="AF18">
        <f>AC18+(2*Z18)</f>
        <v>2000</v>
      </c>
    </row>
    <row r="19" spans="2:33" x14ac:dyDescent="0.25">
      <c r="C19" s="1"/>
      <c r="D19" s="23"/>
      <c r="E19" s="10"/>
      <c r="F19" s="8"/>
      <c r="G19" s="10"/>
      <c r="H19" s="10"/>
      <c r="I19" s="10"/>
      <c r="J19" s="8"/>
      <c r="K19" s="8"/>
      <c r="L19" s="10"/>
      <c r="M19" s="10"/>
      <c r="N19" s="10"/>
      <c r="O19" s="10"/>
      <c r="P19" s="6"/>
      <c r="Q19" s="10"/>
      <c r="R19" s="24"/>
      <c r="S19" s="12"/>
      <c r="T19" s="12"/>
      <c r="U19" s="8"/>
      <c r="V19" s="12"/>
      <c r="W19" s="12"/>
      <c r="X19" s="1"/>
      <c r="Y19" s="1"/>
      <c r="AG19">
        <f>AF17/AF18</f>
        <v>1.5</v>
      </c>
    </row>
    <row r="20" spans="2:33" x14ac:dyDescent="0.25">
      <c r="B20" s="4" t="s">
        <v>1</v>
      </c>
      <c r="C20" s="1">
        <v>1500</v>
      </c>
      <c r="D20" s="25">
        <f>$C20/2</f>
        <v>750</v>
      </c>
      <c r="E20" s="5"/>
      <c r="F20" s="6"/>
      <c r="G20" s="5">
        <f t="shared" ref="G20:J20" si="0">$C20/2</f>
        <v>750</v>
      </c>
      <c r="H20" s="5"/>
      <c r="I20" s="5">
        <f t="shared" ref="I20:J20" si="1">$C20/2</f>
        <v>750</v>
      </c>
      <c r="J20" s="5"/>
      <c r="K20" s="8"/>
      <c r="L20" s="5">
        <f t="shared" ref="L20:O20" si="2">$C20/2</f>
        <v>750</v>
      </c>
      <c r="M20" s="5"/>
      <c r="N20" s="5">
        <f t="shared" ref="N20:O20" si="3">$C20/2</f>
        <v>750</v>
      </c>
      <c r="O20" s="5"/>
      <c r="P20" s="6"/>
      <c r="Q20" s="5">
        <f>$C20/2</f>
        <v>750</v>
      </c>
      <c r="R20" s="26"/>
      <c r="S20" s="12"/>
      <c r="T20" s="12"/>
      <c r="U20" s="8"/>
      <c r="V20" s="12"/>
      <c r="W20" s="12"/>
      <c r="X20" s="3"/>
      <c r="Y20" s="3" t="s">
        <v>8</v>
      </c>
      <c r="Z20" s="1">
        <f>C20</f>
        <v>1500</v>
      </c>
      <c r="AB20" s="3" t="s">
        <v>8</v>
      </c>
      <c r="AC20">
        <f>Z20</f>
        <v>1500</v>
      </c>
      <c r="AF20">
        <f>(AC20*C$13)+(2*Z20)</f>
        <v>4500</v>
      </c>
    </row>
    <row r="21" spans="2:33" x14ac:dyDescent="0.25">
      <c r="C21" s="1"/>
      <c r="D21" s="32">
        <v>250</v>
      </c>
      <c r="E21" s="21">
        <v>500</v>
      </c>
      <c r="F21" s="6"/>
      <c r="G21" s="21">
        <v>500</v>
      </c>
      <c r="H21" s="9">
        <v>250</v>
      </c>
      <c r="I21" s="9">
        <v>250</v>
      </c>
      <c r="J21" s="14">
        <v>500</v>
      </c>
      <c r="K21" s="8"/>
      <c r="L21" s="9">
        <v>500</v>
      </c>
      <c r="M21" s="9">
        <v>250</v>
      </c>
      <c r="N21" s="9">
        <v>250</v>
      </c>
      <c r="O21" s="21">
        <v>500</v>
      </c>
      <c r="P21" s="6"/>
      <c r="Q21" s="21">
        <v>500</v>
      </c>
      <c r="R21" s="33">
        <v>250</v>
      </c>
      <c r="S21" s="12"/>
      <c r="T21" s="12"/>
      <c r="U21" s="8"/>
      <c r="V21" s="12"/>
      <c r="W21" s="12"/>
      <c r="X21" s="4"/>
      <c r="Y21" s="4" t="s">
        <v>7</v>
      </c>
      <c r="Z21" s="1">
        <f>MIN($C$2,C20)</f>
        <v>1000</v>
      </c>
      <c r="AB21" s="4" t="s">
        <v>7</v>
      </c>
      <c r="AC21">
        <f>(MAX(0,$C$2/2-Z20/2))*$AC$13</f>
        <v>0</v>
      </c>
      <c r="AF21">
        <f>AC21+(2*Z21)</f>
        <v>2000</v>
      </c>
    </row>
    <row r="22" spans="2:33" x14ac:dyDescent="0.25">
      <c r="C22" s="1"/>
      <c r="D22" s="34"/>
      <c r="E22" s="10"/>
      <c r="F22" s="8"/>
      <c r="G22" s="10"/>
      <c r="H22" s="8"/>
      <c r="I22" s="8"/>
      <c r="J22" s="10"/>
      <c r="K22" s="8"/>
      <c r="L22" s="8"/>
      <c r="M22" s="8"/>
      <c r="N22" s="8"/>
      <c r="O22" s="10"/>
      <c r="P22" s="6"/>
      <c r="Q22" s="10"/>
      <c r="R22" s="35"/>
      <c r="S22" s="12"/>
      <c r="T22" s="12"/>
      <c r="U22" s="8"/>
      <c r="V22" s="12"/>
      <c r="W22" s="12"/>
      <c r="X22" s="4"/>
      <c r="Y22" s="1"/>
      <c r="AG22">
        <f>AF20/AF21</f>
        <v>2.25</v>
      </c>
    </row>
    <row r="23" spans="2:33" x14ac:dyDescent="0.25">
      <c r="B23" s="4" t="s">
        <v>1</v>
      </c>
      <c r="C23" s="1">
        <v>2000</v>
      </c>
      <c r="D23" s="25">
        <f>$C23/2</f>
        <v>1000</v>
      </c>
      <c r="E23" s="5"/>
      <c r="F23" s="6"/>
      <c r="G23" s="5">
        <f t="shared" ref="G23:J23" si="4">$C23/2</f>
        <v>1000</v>
      </c>
      <c r="H23" s="5"/>
      <c r="I23" s="5">
        <f t="shared" ref="I23:J23" si="5">$C23/2</f>
        <v>1000</v>
      </c>
      <c r="J23" s="5"/>
      <c r="K23" s="8"/>
      <c r="L23" s="5">
        <f t="shared" ref="L23:O23" si="6">$C23/2</f>
        <v>1000</v>
      </c>
      <c r="M23" s="5"/>
      <c r="N23" s="5">
        <f t="shared" ref="N23:O23" si="7">$C23/2</f>
        <v>1000</v>
      </c>
      <c r="O23" s="5"/>
      <c r="P23" s="6"/>
      <c r="Q23" s="5">
        <f>$C23/2</f>
        <v>1000</v>
      </c>
      <c r="R23" s="26"/>
      <c r="S23" s="12"/>
      <c r="T23" s="12"/>
      <c r="U23" s="8"/>
      <c r="V23" s="12"/>
      <c r="W23" s="12"/>
      <c r="X23" s="3"/>
      <c r="Y23" s="3" t="s">
        <v>8</v>
      </c>
      <c r="Z23" s="1">
        <f>C23</f>
        <v>2000</v>
      </c>
      <c r="AB23" s="3" t="s">
        <v>8</v>
      </c>
      <c r="AC23">
        <f>Z23</f>
        <v>2000</v>
      </c>
      <c r="AF23">
        <f>(AC23*C$13)+(2*Z23)</f>
        <v>6000</v>
      </c>
    </row>
    <row r="24" spans="2:33" x14ac:dyDescent="0.25">
      <c r="C24" s="1"/>
      <c r="D24" s="27">
        <v>500</v>
      </c>
      <c r="E24" s="28">
        <v>500</v>
      </c>
      <c r="F24" s="29"/>
      <c r="G24" s="28">
        <v>500</v>
      </c>
      <c r="H24" s="30">
        <v>500</v>
      </c>
      <c r="I24" s="30">
        <v>500</v>
      </c>
      <c r="J24" s="30">
        <v>500</v>
      </c>
      <c r="K24" s="36"/>
      <c r="L24" s="30">
        <v>500</v>
      </c>
      <c r="M24" s="30">
        <v>500</v>
      </c>
      <c r="N24" s="30">
        <v>500</v>
      </c>
      <c r="O24" s="28">
        <v>500</v>
      </c>
      <c r="P24" s="29"/>
      <c r="Q24" s="28">
        <v>500</v>
      </c>
      <c r="R24" s="31">
        <v>500</v>
      </c>
      <c r="S24" s="12"/>
      <c r="T24" s="12"/>
      <c r="U24" s="8"/>
      <c r="V24" s="12"/>
      <c r="W24" s="12"/>
      <c r="X24" s="4"/>
      <c r="Y24" s="4" t="s">
        <v>7</v>
      </c>
      <c r="Z24" s="1">
        <f>MIN($C$2,C23)</f>
        <v>1000</v>
      </c>
      <c r="AB24" s="4" t="s">
        <v>7</v>
      </c>
      <c r="AC24">
        <f>(MAX(0,$C$2/2-Z23/2))*$AC$13</f>
        <v>0</v>
      </c>
      <c r="AF24">
        <f>AC24+(2*Z24)</f>
        <v>2000</v>
      </c>
    </row>
    <row r="25" spans="2:33" x14ac:dyDescent="0.25">
      <c r="C25" s="1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4"/>
      <c r="Y25" s="1"/>
      <c r="AG25">
        <f>AF23/AF24</f>
        <v>3</v>
      </c>
    </row>
    <row r="26" spans="2:33" x14ac:dyDescent="0.25">
      <c r="B26" s="4" t="s">
        <v>2</v>
      </c>
      <c r="C26" s="1">
        <v>2</v>
      </c>
      <c r="D26" s="13" t="s">
        <v>4</v>
      </c>
      <c r="E26" s="10"/>
      <c r="F26" s="8"/>
      <c r="G26" s="10"/>
      <c r="H26" s="10"/>
      <c r="I26" s="10"/>
      <c r="J26" s="10"/>
      <c r="K26" s="8"/>
      <c r="L26" s="10"/>
      <c r="M26" s="10"/>
      <c r="N26" s="10"/>
      <c r="O26" s="10"/>
      <c r="P26" s="8"/>
      <c r="Q26" s="10"/>
      <c r="R26" s="10"/>
      <c r="S26" s="10"/>
      <c r="T26" s="10"/>
      <c r="U26" s="8"/>
      <c r="V26" s="10"/>
      <c r="W26" s="10"/>
      <c r="X26" s="1"/>
      <c r="Y26" s="1"/>
      <c r="AB26" t="s">
        <v>9</v>
      </c>
      <c r="AC26">
        <v>2</v>
      </c>
    </row>
    <row r="27" spans="2:33" x14ac:dyDescent="0.25">
      <c r="B27" s="4" t="s">
        <v>1</v>
      </c>
      <c r="C27" s="1">
        <v>750</v>
      </c>
      <c r="D27" s="15">
        <v>375</v>
      </c>
      <c r="E27" s="16"/>
      <c r="F27" s="17"/>
      <c r="G27" s="16">
        <v>375</v>
      </c>
      <c r="H27" s="18"/>
      <c r="I27" s="15">
        <v>375</v>
      </c>
      <c r="J27" s="16"/>
      <c r="K27" s="19"/>
      <c r="L27" s="16">
        <v>375</v>
      </c>
      <c r="M27" s="18"/>
      <c r="N27" s="15">
        <v>375</v>
      </c>
      <c r="O27" s="16"/>
      <c r="P27" s="19"/>
      <c r="Q27" s="16">
        <v>375</v>
      </c>
      <c r="R27" s="18"/>
      <c r="S27" s="15">
        <v>375</v>
      </c>
      <c r="T27" s="16"/>
      <c r="U27" s="17"/>
      <c r="V27" s="16">
        <v>375</v>
      </c>
      <c r="W27" s="18"/>
      <c r="X27" s="1"/>
      <c r="Y27" s="3" t="s">
        <v>8</v>
      </c>
      <c r="Z27" s="1">
        <f>C27</f>
        <v>750</v>
      </c>
      <c r="AB27" s="3" t="s">
        <v>8</v>
      </c>
      <c r="AC27">
        <f>Z27</f>
        <v>750</v>
      </c>
      <c r="AF27">
        <f>(AC27*C$26)+(2*Z27)</f>
        <v>3000</v>
      </c>
    </row>
    <row r="28" spans="2:33" x14ac:dyDescent="0.25">
      <c r="C28" s="1"/>
      <c r="D28" s="20">
        <v>125</v>
      </c>
      <c r="E28" s="21">
        <v>250</v>
      </c>
      <c r="F28" s="6"/>
      <c r="G28" s="21">
        <v>250</v>
      </c>
      <c r="H28" s="21">
        <v>125</v>
      </c>
      <c r="I28" s="21">
        <v>125</v>
      </c>
      <c r="J28" s="9">
        <v>250</v>
      </c>
      <c r="K28" s="8"/>
      <c r="L28" s="14">
        <v>250</v>
      </c>
      <c r="M28" s="9">
        <v>125</v>
      </c>
      <c r="N28" s="9">
        <v>125</v>
      </c>
      <c r="O28" s="9">
        <v>250</v>
      </c>
      <c r="P28" s="8"/>
      <c r="Q28" s="11">
        <v>250</v>
      </c>
      <c r="R28" s="21">
        <v>125</v>
      </c>
      <c r="S28" s="21">
        <v>125</v>
      </c>
      <c r="T28" s="21">
        <v>250</v>
      </c>
      <c r="U28" s="6"/>
      <c r="V28" s="21">
        <v>250</v>
      </c>
      <c r="W28" s="22">
        <v>125</v>
      </c>
      <c r="X28" s="1"/>
      <c r="Y28" s="4" t="s">
        <v>7</v>
      </c>
      <c r="Z28" s="1">
        <f>MIN($C$2,C27)</f>
        <v>750</v>
      </c>
      <c r="AB28" s="4" t="s">
        <v>7</v>
      </c>
      <c r="AC28">
        <f>(MAX(0,$C$2/2-Z27/2))*$AC$26</f>
        <v>250</v>
      </c>
      <c r="AF28">
        <f>AC28+(2*Z28)</f>
        <v>1750</v>
      </c>
    </row>
    <row r="29" spans="2:33" x14ac:dyDescent="0.25">
      <c r="C29" s="1"/>
      <c r="D29" s="23"/>
      <c r="E29" s="10"/>
      <c r="F29" s="6"/>
      <c r="G29" s="10"/>
      <c r="H29" s="10"/>
      <c r="I29" s="10"/>
      <c r="J29" s="10"/>
      <c r="K29" s="8"/>
      <c r="L29" s="10"/>
      <c r="M29" s="10"/>
      <c r="N29" s="10"/>
      <c r="O29" s="10"/>
      <c r="P29" s="8"/>
      <c r="Q29" s="10"/>
      <c r="R29" s="10"/>
      <c r="S29" s="10"/>
      <c r="T29" s="10"/>
      <c r="U29" s="6"/>
      <c r="V29" s="10"/>
      <c r="W29" s="24"/>
      <c r="X29" s="1"/>
      <c r="Y29" s="1"/>
      <c r="AG29">
        <f>AF27/AF28</f>
        <v>1.7142857142857142</v>
      </c>
    </row>
    <row r="30" spans="2:33" x14ac:dyDescent="0.25">
      <c r="B30" s="4" t="s">
        <v>1</v>
      </c>
      <c r="C30" s="1">
        <v>1000</v>
      </c>
      <c r="D30" s="25">
        <v>500</v>
      </c>
      <c r="E30" s="5"/>
      <c r="F30" s="6"/>
      <c r="G30" s="5">
        <v>500</v>
      </c>
      <c r="H30" s="5"/>
      <c r="I30" s="5">
        <v>500</v>
      </c>
      <c r="J30" s="5"/>
      <c r="K30" s="8"/>
      <c r="L30" s="5">
        <v>500</v>
      </c>
      <c r="M30" s="5"/>
      <c r="N30" s="5">
        <v>500</v>
      </c>
      <c r="O30" s="5"/>
      <c r="P30" s="8"/>
      <c r="Q30" s="5">
        <v>500</v>
      </c>
      <c r="R30" s="5"/>
      <c r="S30" s="5"/>
      <c r="T30" s="5"/>
      <c r="U30" s="6"/>
      <c r="V30" s="5">
        <v>500</v>
      </c>
      <c r="W30" s="26"/>
      <c r="X30" s="1"/>
      <c r="Y30" s="3" t="s">
        <v>8</v>
      </c>
      <c r="Z30" s="1">
        <f>C30</f>
        <v>1000</v>
      </c>
      <c r="AB30" s="3" t="s">
        <v>8</v>
      </c>
      <c r="AC30">
        <f>Z30</f>
        <v>1000</v>
      </c>
      <c r="AF30">
        <f>(AC30*C$26)+(2*Z30)</f>
        <v>4000</v>
      </c>
    </row>
    <row r="31" spans="2:33" x14ac:dyDescent="0.25">
      <c r="C31" s="1"/>
      <c r="D31" s="20"/>
      <c r="E31" s="21">
        <v>500</v>
      </c>
      <c r="F31" s="6"/>
      <c r="G31" s="21">
        <v>500</v>
      </c>
      <c r="H31" s="21"/>
      <c r="I31" s="9">
        <v>500</v>
      </c>
      <c r="J31" s="9"/>
      <c r="K31" s="8"/>
      <c r="L31" s="9">
        <v>500</v>
      </c>
      <c r="M31" s="9"/>
      <c r="N31" s="9">
        <v>500</v>
      </c>
      <c r="O31" s="9"/>
      <c r="P31" s="8"/>
      <c r="Q31" s="9">
        <v>500</v>
      </c>
      <c r="R31" s="9"/>
      <c r="S31" s="21"/>
      <c r="T31" s="21">
        <v>500</v>
      </c>
      <c r="U31" s="6"/>
      <c r="V31" s="21">
        <v>500</v>
      </c>
      <c r="W31" s="22"/>
      <c r="X31" s="1"/>
      <c r="Y31" s="4" t="s">
        <v>7</v>
      </c>
      <c r="Z31" s="1">
        <f>MIN($C$2,C30)</f>
        <v>1000</v>
      </c>
      <c r="AB31" s="4" t="s">
        <v>7</v>
      </c>
      <c r="AC31">
        <f>(MAX(0,$C$2/2-Z30/2))*$AC$26</f>
        <v>0</v>
      </c>
      <c r="AF31">
        <f>AC31+(2*Z31)</f>
        <v>2000</v>
      </c>
    </row>
    <row r="32" spans="2:33" x14ac:dyDescent="0.25">
      <c r="C32" s="1"/>
      <c r="D32" s="23"/>
      <c r="E32" s="10"/>
      <c r="F32" s="6"/>
      <c r="G32" s="10"/>
      <c r="H32" s="10"/>
      <c r="I32" s="10"/>
      <c r="J32" s="10"/>
      <c r="K32" s="8"/>
      <c r="L32" s="10"/>
      <c r="M32" s="10"/>
      <c r="N32" s="10"/>
      <c r="O32" s="10"/>
      <c r="P32" s="8"/>
      <c r="Q32" s="10"/>
      <c r="R32" s="10"/>
      <c r="S32" s="10"/>
      <c r="T32" s="10"/>
      <c r="U32" s="6"/>
      <c r="V32" s="10"/>
      <c r="W32" s="24"/>
      <c r="X32" s="1"/>
      <c r="Y32" s="1"/>
      <c r="AG32">
        <f>AF30/AF31</f>
        <v>2</v>
      </c>
    </row>
    <row r="33" spans="2:33" x14ac:dyDescent="0.25">
      <c r="B33" s="4" t="s">
        <v>1</v>
      </c>
      <c r="C33" s="1">
        <v>1500</v>
      </c>
      <c r="D33" s="25">
        <v>750</v>
      </c>
      <c r="E33" s="5"/>
      <c r="F33" s="6"/>
      <c r="G33" s="5">
        <v>750</v>
      </c>
      <c r="H33" s="5"/>
      <c r="I33" s="5">
        <v>750</v>
      </c>
      <c r="J33" s="5"/>
      <c r="K33" s="8"/>
      <c r="L33" s="5">
        <v>750</v>
      </c>
      <c r="M33" s="5"/>
      <c r="N33" s="5">
        <v>750</v>
      </c>
      <c r="O33" s="5"/>
      <c r="P33" s="8"/>
      <c r="Q33" s="5">
        <v>750</v>
      </c>
      <c r="R33" s="5"/>
      <c r="S33" s="5">
        <v>750</v>
      </c>
      <c r="T33" s="5"/>
      <c r="U33" s="6"/>
      <c r="V33" s="5">
        <v>750</v>
      </c>
      <c r="W33" s="26"/>
      <c r="X33" s="1"/>
      <c r="Y33" s="3" t="s">
        <v>8</v>
      </c>
      <c r="Z33" s="1">
        <f>C33</f>
        <v>1500</v>
      </c>
      <c r="AB33" s="3" t="s">
        <v>8</v>
      </c>
      <c r="AC33">
        <f>Z33</f>
        <v>1500</v>
      </c>
      <c r="AF33">
        <f>(AC33*C$26)+(2*Z33)</f>
        <v>6000</v>
      </c>
    </row>
    <row r="34" spans="2:33" x14ac:dyDescent="0.25">
      <c r="C34" s="1"/>
      <c r="D34" s="32">
        <v>250</v>
      </c>
      <c r="E34" s="21">
        <v>500</v>
      </c>
      <c r="F34" s="6"/>
      <c r="G34" s="21">
        <v>500</v>
      </c>
      <c r="H34" s="9">
        <v>250</v>
      </c>
      <c r="I34" s="9">
        <v>250</v>
      </c>
      <c r="J34" s="11">
        <v>500</v>
      </c>
      <c r="K34" s="8"/>
      <c r="L34" s="9">
        <v>500</v>
      </c>
      <c r="M34" s="9">
        <v>250</v>
      </c>
      <c r="N34" s="9">
        <v>250</v>
      </c>
      <c r="O34" s="14">
        <v>500</v>
      </c>
      <c r="P34" s="8"/>
      <c r="Q34" s="9">
        <v>500</v>
      </c>
      <c r="R34" s="9">
        <v>250</v>
      </c>
      <c r="S34" s="9">
        <v>250</v>
      </c>
      <c r="T34" s="21">
        <v>500</v>
      </c>
      <c r="U34" s="6"/>
      <c r="V34" s="21">
        <v>500</v>
      </c>
      <c r="W34" s="33">
        <v>250</v>
      </c>
      <c r="X34" s="1"/>
      <c r="Y34" s="4" t="s">
        <v>7</v>
      </c>
      <c r="Z34" s="1">
        <f>MIN($C$2,C33)</f>
        <v>1000</v>
      </c>
      <c r="AB34" s="4" t="s">
        <v>7</v>
      </c>
      <c r="AC34">
        <f>(MAX(0,$C$2/2-Z33/2))*$AC$26</f>
        <v>0</v>
      </c>
      <c r="AF34">
        <f>AC34+(2*Z34)</f>
        <v>2000</v>
      </c>
    </row>
    <row r="35" spans="2:33" x14ac:dyDescent="0.25">
      <c r="C35" s="1"/>
      <c r="D35" s="23"/>
      <c r="E35" s="10"/>
      <c r="F35" s="6"/>
      <c r="G35" s="10"/>
      <c r="H35" s="10"/>
      <c r="I35" s="10"/>
      <c r="J35" s="10"/>
      <c r="K35" s="8"/>
      <c r="L35" s="10"/>
      <c r="M35" s="10"/>
      <c r="N35" s="10"/>
      <c r="O35" s="10"/>
      <c r="P35" s="8"/>
      <c r="Q35" s="10"/>
      <c r="R35" s="10"/>
      <c r="S35" s="10"/>
      <c r="T35" s="10"/>
      <c r="U35" s="6"/>
      <c r="V35" s="10"/>
      <c r="W35" s="24"/>
      <c r="X35" s="1"/>
      <c r="Y35" s="1"/>
      <c r="AG35">
        <f>AF33/AF34</f>
        <v>3</v>
      </c>
    </row>
    <row r="36" spans="2:33" x14ac:dyDescent="0.25">
      <c r="B36" s="4" t="s">
        <v>1</v>
      </c>
      <c r="C36" s="1">
        <v>2000</v>
      </c>
      <c r="D36" s="25">
        <v>1000</v>
      </c>
      <c r="E36" s="5"/>
      <c r="F36" s="6"/>
      <c r="G36" s="5">
        <v>1000</v>
      </c>
      <c r="H36" s="5"/>
      <c r="I36" s="5">
        <v>1000</v>
      </c>
      <c r="J36" s="5"/>
      <c r="K36" s="8"/>
      <c r="L36" s="5">
        <v>1000</v>
      </c>
      <c r="M36" s="5"/>
      <c r="N36" s="5">
        <v>1000</v>
      </c>
      <c r="O36" s="5"/>
      <c r="P36" s="8"/>
      <c r="Q36" s="5">
        <v>1000</v>
      </c>
      <c r="R36" s="5"/>
      <c r="S36" s="5">
        <v>1000</v>
      </c>
      <c r="T36" s="5"/>
      <c r="U36" s="6"/>
      <c r="V36" s="5">
        <v>1000</v>
      </c>
      <c r="W36" s="26"/>
      <c r="X36" s="1"/>
      <c r="Y36" s="3" t="s">
        <v>8</v>
      </c>
      <c r="Z36" s="1">
        <f>C36</f>
        <v>2000</v>
      </c>
      <c r="AB36" s="3" t="s">
        <v>8</v>
      </c>
      <c r="AC36">
        <f>Z36</f>
        <v>2000</v>
      </c>
      <c r="AF36">
        <f>(AC36*C$26)+(2*Z36)</f>
        <v>8000</v>
      </c>
    </row>
    <row r="37" spans="2:33" x14ac:dyDescent="0.25">
      <c r="C37" s="1"/>
      <c r="D37" s="27">
        <v>500</v>
      </c>
      <c r="E37" s="28">
        <v>500</v>
      </c>
      <c r="F37" s="29"/>
      <c r="G37" s="28">
        <v>500</v>
      </c>
      <c r="H37" s="30">
        <v>500</v>
      </c>
      <c r="I37" s="30">
        <v>500</v>
      </c>
      <c r="J37" s="30">
        <v>500</v>
      </c>
      <c r="K37" s="36"/>
      <c r="L37" s="30">
        <v>500</v>
      </c>
      <c r="M37" s="30">
        <v>500</v>
      </c>
      <c r="N37" s="30">
        <v>500</v>
      </c>
      <c r="O37" s="30">
        <v>500</v>
      </c>
      <c r="P37" s="36"/>
      <c r="Q37" s="30">
        <v>500</v>
      </c>
      <c r="R37" s="30">
        <v>500</v>
      </c>
      <c r="S37" s="30">
        <v>500</v>
      </c>
      <c r="T37" s="28">
        <v>500</v>
      </c>
      <c r="U37" s="29"/>
      <c r="V37" s="28">
        <v>500</v>
      </c>
      <c r="W37" s="31">
        <v>500</v>
      </c>
      <c r="X37" s="1"/>
      <c r="Y37" s="4" t="s">
        <v>7</v>
      </c>
      <c r="Z37" s="1">
        <f>MIN($C$2,C36)</f>
        <v>1000</v>
      </c>
      <c r="AB37" s="4" t="s">
        <v>7</v>
      </c>
      <c r="AC37">
        <f>(MAX(0,$C$2/2-Z36/2))*$AC$26</f>
        <v>0</v>
      </c>
      <c r="AF37">
        <f>AC37+(2*Z37)</f>
        <v>2000</v>
      </c>
    </row>
    <row r="38" spans="2:33" x14ac:dyDescent="0.25">
      <c r="C38" s="1"/>
      <c r="D38" s="1"/>
      <c r="E38" s="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"/>
      <c r="X38" s="1"/>
      <c r="AG38">
        <f>AF36/AF37</f>
        <v>4</v>
      </c>
    </row>
    <row r="39" spans="2:33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33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2:33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2:33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2:33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2:33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2:33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2:33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</sheetData>
  <mergeCells count="74">
    <mergeCell ref="D10:E10"/>
    <mergeCell ref="L10:M10"/>
    <mergeCell ref="N10:O10"/>
    <mergeCell ref="Q10:R10"/>
    <mergeCell ref="N33:O33"/>
    <mergeCell ref="Q33:R33"/>
    <mergeCell ref="N36:O36"/>
    <mergeCell ref="Q36:R36"/>
    <mergeCell ref="D7:E7"/>
    <mergeCell ref="G7:H7"/>
    <mergeCell ref="I7:J7"/>
    <mergeCell ref="L7:M7"/>
    <mergeCell ref="N7:O7"/>
    <mergeCell ref="Q7:R7"/>
    <mergeCell ref="I33:J33"/>
    <mergeCell ref="L33:M33"/>
    <mergeCell ref="I36:J36"/>
    <mergeCell ref="L36:M36"/>
    <mergeCell ref="N27:O27"/>
    <mergeCell ref="Q27:R27"/>
    <mergeCell ref="N30:O30"/>
    <mergeCell ref="Q30:R30"/>
    <mergeCell ref="D33:E33"/>
    <mergeCell ref="G33:H33"/>
    <mergeCell ref="D36:E36"/>
    <mergeCell ref="G36:H36"/>
    <mergeCell ref="I27:J27"/>
    <mergeCell ref="L27:M27"/>
    <mergeCell ref="I30:J30"/>
    <mergeCell ref="L30:M30"/>
    <mergeCell ref="S33:T33"/>
    <mergeCell ref="V33:W33"/>
    <mergeCell ref="S36:T36"/>
    <mergeCell ref="V36:W36"/>
    <mergeCell ref="D27:E27"/>
    <mergeCell ref="G27:H27"/>
    <mergeCell ref="D30:E30"/>
    <mergeCell ref="G30:H30"/>
    <mergeCell ref="Q17:R17"/>
    <mergeCell ref="S27:T27"/>
    <mergeCell ref="V27:W27"/>
    <mergeCell ref="S30:T30"/>
    <mergeCell ref="V30:W30"/>
    <mergeCell ref="D4:E4"/>
    <mergeCell ref="G4:H4"/>
    <mergeCell ref="I4:J4"/>
    <mergeCell ref="L4:M4"/>
    <mergeCell ref="N4:O4"/>
    <mergeCell ref="Q4:R4"/>
    <mergeCell ref="L20:M20"/>
    <mergeCell ref="N20:O20"/>
    <mergeCell ref="Q20:R20"/>
    <mergeCell ref="L23:M23"/>
    <mergeCell ref="N23:O23"/>
    <mergeCell ref="Q23:R23"/>
    <mergeCell ref="D14:E14"/>
    <mergeCell ref="D17:E17"/>
    <mergeCell ref="D20:E20"/>
    <mergeCell ref="D23:E23"/>
    <mergeCell ref="G23:H23"/>
    <mergeCell ref="I23:J23"/>
    <mergeCell ref="G20:H20"/>
    <mergeCell ref="I20:J20"/>
    <mergeCell ref="G17:H17"/>
    <mergeCell ref="I17:J17"/>
    <mergeCell ref="L14:M14"/>
    <mergeCell ref="N14:O14"/>
    <mergeCell ref="L17:M17"/>
    <mergeCell ref="N17:O17"/>
    <mergeCell ref="G14:H14"/>
    <mergeCell ref="I14:J14"/>
    <mergeCell ref="G10:H10"/>
    <mergeCell ref="I10:J10"/>
    <mergeCell ref="Q14:R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B</dc:creator>
  <cp:lastModifiedBy>J B</cp:lastModifiedBy>
  <dcterms:created xsi:type="dcterms:W3CDTF">2021-12-02T22:11:19Z</dcterms:created>
  <dcterms:modified xsi:type="dcterms:W3CDTF">2021-12-08T23:47:50Z</dcterms:modified>
</cp:coreProperties>
</file>