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theme/themeOverride1.xml" ContentType="application/vnd.openxmlformats-officedocument.themeOverride+xml"/>
  <Override PartName="/xl/drawings/drawing5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6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7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8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9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theme/themeOverride2.xml" ContentType="application/vnd.openxmlformats-officedocument.themeOverride+xml"/>
  <Override PartName="/xl/drawings/drawing10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drawings/drawing12.xml" ContentType="application/vnd.openxmlformats-officedocument.drawing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rops\Sorghum\LeafSize\"/>
    </mc:Choice>
  </mc:AlternateContent>
  <bookViews>
    <workbookView xWindow="960" yWindow="600" windowWidth="27315" windowHeight="12780" activeTab="2"/>
  </bookViews>
  <sheets>
    <sheet name="Raw Data" sheetId="1" r:id="rId1"/>
    <sheet name="14NUS04" sheetId="2" r:id="rId2"/>
    <sheet name="Buster" sheetId="3" r:id="rId3"/>
    <sheet name="14NUSO1" sheetId="4" r:id="rId4"/>
    <sheet name="14NUSO2" sheetId="5" r:id="rId5"/>
    <sheet name="14NUS03" sheetId="6" r:id="rId6"/>
    <sheet name="84G22" sheetId="7" r:id="rId7"/>
    <sheet name="84G99" sheetId="8" r:id="rId8"/>
    <sheet name="85G33" sheetId="9" r:id="rId9"/>
    <sheet name="86G56" sheetId="10" r:id="rId10"/>
    <sheet name="Pac1" sheetId="11" r:id="rId11"/>
    <sheet name="Pac2" sheetId="12" r:id="rId12"/>
    <sheet name="Pac3" sheetId="13" r:id="rId13"/>
  </sheets>
  <definedNames>
    <definedName name="_xlnm._FilterDatabase" localSheetId="0" hidden="1">'Raw Data'!$A$1:$F$2171</definedName>
    <definedName name="solver_adj" localSheetId="5" hidden="1">'14NUS03'!$J$2:$J$4</definedName>
    <definedName name="solver_adj" localSheetId="1" hidden="1">'14NUS04'!$J$2:$J$4</definedName>
    <definedName name="solver_adj" localSheetId="3" hidden="1">'14NUSO1'!$J$2:$J$4</definedName>
    <definedName name="solver_adj" localSheetId="4" hidden="1">'14NUSO2'!$J$2:$J$4</definedName>
    <definedName name="solver_adj" localSheetId="6" hidden="1">'84G22'!$I$2:$I$4</definedName>
    <definedName name="solver_adj" localSheetId="7" hidden="1">'84G99'!$J$2:$J$4</definedName>
    <definedName name="solver_adj" localSheetId="8" hidden="1">'85G33'!$J$2:$J$4</definedName>
    <definedName name="solver_adj" localSheetId="9" hidden="1">'86G56'!$H$2:$H$4</definedName>
    <definedName name="solver_adj" localSheetId="2" hidden="1">Buster!$J$2:$J$4</definedName>
    <definedName name="solver_adj" localSheetId="10" hidden="1">'Pac1'!$H$2:$H$4</definedName>
    <definedName name="solver_adj" localSheetId="11" hidden="1">'Pac2'!$H$2:$H$4</definedName>
    <definedName name="solver_adj" localSheetId="12" hidden="1">'Pac3'!$H$2:$H$4</definedName>
    <definedName name="solver_cvg" localSheetId="5" hidden="1">0.0001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cvg" localSheetId="2" hidden="1">0.0001</definedName>
    <definedName name="solver_cvg" localSheetId="10" hidden="1">0.0001</definedName>
    <definedName name="solver_cvg" localSheetId="11" hidden="1">0.0001</definedName>
    <definedName name="solver_cvg" localSheetId="12" hidden="1">0.0001</definedName>
    <definedName name="solver_drv" localSheetId="5" hidden="1">1</definedName>
    <definedName name="solver_drv" localSheetId="1" hidden="1">1</definedName>
    <definedName name="solver_drv" localSheetId="3" hidden="1">1</definedName>
    <definedName name="solver_drv" localSheetId="4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drv" localSheetId="2" hidden="1">1</definedName>
    <definedName name="solver_drv" localSheetId="10" hidden="1">1</definedName>
    <definedName name="solver_drv" localSheetId="11" hidden="1">1</definedName>
    <definedName name="solver_drv" localSheetId="12" hidden="1">1</definedName>
    <definedName name="solver_eng" localSheetId="5" hidden="1">1</definedName>
    <definedName name="solver_eng" localSheetId="1" hidden="1">1</definedName>
    <definedName name="solver_eng" localSheetId="3" hidden="1">1</definedName>
    <definedName name="solver_eng" localSheetId="4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ng" localSheetId="2" hidden="1">1</definedName>
    <definedName name="solver_eng" localSheetId="10" hidden="1">1</definedName>
    <definedName name="solver_eng" localSheetId="11" hidden="1">1</definedName>
    <definedName name="solver_eng" localSheetId="12" hidden="1">1</definedName>
    <definedName name="solver_est" localSheetId="5" hidden="1">1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2" hidden="1">1</definedName>
    <definedName name="solver_est" localSheetId="10" hidden="1">1</definedName>
    <definedName name="solver_est" localSheetId="11" hidden="1">1</definedName>
    <definedName name="solver_est" localSheetId="12" hidden="1">1</definedName>
    <definedName name="solver_itr" localSheetId="5" hidden="1">2147483647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itr" localSheetId="2" hidden="1">2147483647</definedName>
    <definedName name="solver_itr" localSheetId="10" hidden="1">2147483647</definedName>
    <definedName name="solver_itr" localSheetId="11" hidden="1">2147483647</definedName>
    <definedName name="solver_itr" localSheetId="12" hidden="1">2147483647</definedName>
    <definedName name="solver_mip" localSheetId="5" hidden="1">2147483647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ip" localSheetId="2" hidden="1">2147483647</definedName>
    <definedName name="solver_mip" localSheetId="10" hidden="1">2147483647</definedName>
    <definedName name="solver_mip" localSheetId="11" hidden="1">2147483647</definedName>
    <definedName name="solver_mip" localSheetId="12" hidden="1">2147483647</definedName>
    <definedName name="solver_mni" localSheetId="5" hidden="1">30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ni" localSheetId="2" hidden="1">30</definedName>
    <definedName name="solver_mni" localSheetId="10" hidden="1">30</definedName>
    <definedName name="solver_mni" localSheetId="11" hidden="1">30</definedName>
    <definedName name="solver_mni" localSheetId="12" hidden="1">30</definedName>
    <definedName name="solver_mrt" localSheetId="5" hidden="1">0.075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9" hidden="1">0.075</definedName>
    <definedName name="solver_mrt" localSheetId="2" hidden="1">0.075</definedName>
    <definedName name="solver_mrt" localSheetId="10" hidden="1">0.075</definedName>
    <definedName name="solver_mrt" localSheetId="11" hidden="1">0.075</definedName>
    <definedName name="solver_mrt" localSheetId="12" hidden="1">0.075</definedName>
    <definedName name="solver_msl" localSheetId="5" hidden="1">2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msl" localSheetId="2" hidden="1">2</definedName>
    <definedName name="solver_msl" localSheetId="10" hidden="1">2</definedName>
    <definedName name="solver_msl" localSheetId="11" hidden="1">2</definedName>
    <definedName name="solver_msl" localSheetId="12" hidden="1">2</definedName>
    <definedName name="solver_neg" localSheetId="5" hidden="1">1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eg" localSheetId="2" hidden="1">1</definedName>
    <definedName name="solver_neg" localSheetId="10" hidden="1">1</definedName>
    <definedName name="solver_neg" localSheetId="11" hidden="1">1</definedName>
    <definedName name="solver_neg" localSheetId="12" hidden="1">1</definedName>
    <definedName name="solver_nod" localSheetId="5" hidden="1">2147483647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od" localSheetId="2" hidden="1">2147483647</definedName>
    <definedName name="solver_nod" localSheetId="10" hidden="1">2147483647</definedName>
    <definedName name="solver_nod" localSheetId="11" hidden="1">2147483647</definedName>
    <definedName name="solver_nod" localSheetId="12" hidden="1">2147483647</definedName>
    <definedName name="solver_num" localSheetId="5" hidden="1">0</definedName>
    <definedName name="solver_num" localSheetId="1" hidden="1">0</definedName>
    <definedName name="solver_num" localSheetId="3" hidden="1">0</definedName>
    <definedName name="solver_num" localSheetId="4" hidden="1">0</definedName>
    <definedName name="solver_num" localSheetId="6" hidden="1">0</definedName>
    <definedName name="solver_num" localSheetId="7" hidden="1">0</definedName>
    <definedName name="solver_num" localSheetId="8" hidden="1">0</definedName>
    <definedName name="solver_num" localSheetId="9" hidden="1">0</definedName>
    <definedName name="solver_num" localSheetId="2" hidden="1">0</definedName>
    <definedName name="solver_num" localSheetId="10" hidden="1">0</definedName>
    <definedName name="solver_num" localSheetId="11" hidden="1">0</definedName>
    <definedName name="solver_num" localSheetId="12" hidden="1">0</definedName>
    <definedName name="solver_nwt" localSheetId="5" hidden="1">1</definedName>
    <definedName name="solver_nwt" localSheetId="1" hidden="1">1</definedName>
    <definedName name="solver_nwt" localSheetId="3" hidden="1">1</definedName>
    <definedName name="solver_nwt" localSheetId="4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2" hidden="1">1</definedName>
    <definedName name="solver_nwt" localSheetId="10" hidden="1">1</definedName>
    <definedName name="solver_nwt" localSheetId="11" hidden="1">1</definedName>
    <definedName name="solver_nwt" localSheetId="12" hidden="1">1</definedName>
    <definedName name="solver_opt" localSheetId="5" hidden="1">'14NUS03'!$H$81</definedName>
    <definedName name="solver_opt" localSheetId="1" hidden="1">'14NUS04'!$I$80</definedName>
    <definedName name="solver_opt" localSheetId="3" hidden="1">'14NUSO1'!$H$109</definedName>
    <definedName name="solver_opt" localSheetId="4" hidden="1">'14NUSO2'!$H$134</definedName>
    <definedName name="solver_opt" localSheetId="6" hidden="1">'84G22'!$I$71</definedName>
    <definedName name="solver_opt" localSheetId="7" hidden="1">'84G99'!$I$90</definedName>
    <definedName name="solver_opt" localSheetId="8" hidden="1">'85G33'!$I$90</definedName>
    <definedName name="solver_opt" localSheetId="9" hidden="1">'86G56'!$H$128</definedName>
    <definedName name="solver_opt" localSheetId="2" hidden="1">Buster!$H$109</definedName>
    <definedName name="solver_opt" localSheetId="10" hidden="1">'Pac1'!$H$128</definedName>
    <definedName name="solver_opt" localSheetId="11" hidden="1">'Pac2'!$H$110</definedName>
    <definedName name="solver_opt" localSheetId="12" hidden="1">'Pac3'!$H$134</definedName>
    <definedName name="solver_pre" localSheetId="5" hidden="1">0.000001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pre" localSheetId="2" hidden="1">0.000001</definedName>
    <definedName name="solver_pre" localSheetId="10" hidden="1">0.000001</definedName>
    <definedName name="solver_pre" localSheetId="11" hidden="1">0.000001</definedName>
    <definedName name="solver_pre" localSheetId="12" hidden="1">0.000001</definedName>
    <definedName name="solver_rbv" localSheetId="5" hidden="1">1</definedName>
    <definedName name="solver_rbv" localSheetId="1" hidden="1">1</definedName>
    <definedName name="solver_rbv" localSheetId="3" hidden="1">1</definedName>
    <definedName name="solver_rbv" localSheetId="4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bv" localSheetId="2" hidden="1">1</definedName>
    <definedName name="solver_rbv" localSheetId="10" hidden="1">1</definedName>
    <definedName name="solver_rbv" localSheetId="11" hidden="1">1</definedName>
    <definedName name="solver_rbv" localSheetId="12" hidden="1">1</definedName>
    <definedName name="solver_rlx" localSheetId="5" hidden="1">2</definedName>
    <definedName name="solver_rlx" localSheetId="1" hidden="1">2</definedName>
    <definedName name="solver_rlx" localSheetId="3" hidden="1">2</definedName>
    <definedName name="solver_rlx" localSheetId="4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lx" localSheetId="2" hidden="1">2</definedName>
    <definedName name="solver_rlx" localSheetId="10" hidden="1">2</definedName>
    <definedName name="solver_rlx" localSheetId="11" hidden="1">2</definedName>
    <definedName name="solver_rlx" localSheetId="12" hidden="1">2</definedName>
    <definedName name="solver_rsd" localSheetId="5" hidden="1">0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rsd" localSheetId="2" hidden="1">0</definedName>
    <definedName name="solver_rsd" localSheetId="10" hidden="1">0</definedName>
    <definedName name="solver_rsd" localSheetId="11" hidden="1">0</definedName>
    <definedName name="solver_rsd" localSheetId="12" hidden="1">0</definedName>
    <definedName name="solver_scl" localSheetId="5" hidden="1">1</definedName>
    <definedName name="solver_scl" localSheetId="1" hidden="1">1</definedName>
    <definedName name="solver_scl" localSheetId="3" hidden="1">1</definedName>
    <definedName name="solver_scl" localSheetId="4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cl" localSheetId="2" hidden="1">1</definedName>
    <definedName name="solver_scl" localSheetId="10" hidden="1">1</definedName>
    <definedName name="solver_scl" localSheetId="11" hidden="1">1</definedName>
    <definedName name="solver_scl" localSheetId="12" hidden="1">1</definedName>
    <definedName name="solver_sho" localSheetId="5" hidden="1">2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2" hidden="1">2</definedName>
    <definedName name="solver_sho" localSheetId="10" hidden="1">2</definedName>
    <definedName name="solver_sho" localSheetId="11" hidden="1">2</definedName>
    <definedName name="solver_sho" localSheetId="12" hidden="1">2</definedName>
    <definedName name="solver_ssz" localSheetId="5" hidden="1">100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ssz" localSheetId="2" hidden="1">100</definedName>
    <definedName name="solver_ssz" localSheetId="10" hidden="1">100</definedName>
    <definedName name="solver_ssz" localSheetId="11" hidden="1">100</definedName>
    <definedName name="solver_ssz" localSheetId="12" hidden="1">100</definedName>
    <definedName name="solver_tim" localSheetId="5" hidden="1">2147483647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im" localSheetId="2" hidden="1">2147483647</definedName>
    <definedName name="solver_tim" localSheetId="10" hidden="1">2147483647</definedName>
    <definedName name="solver_tim" localSheetId="11" hidden="1">2147483647</definedName>
    <definedName name="solver_tim" localSheetId="12" hidden="1">2147483647</definedName>
    <definedName name="solver_tol" localSheetId="5" hidden="1">0.01</definedName>
    <definedName name="solver_tol" localSheetId="1" hidden="1">0.01</definedName>
    <definedName name="solver_tol" localSheetId="3" hidden="1">0.01</definedName>
    <definedName name="solver_tol" localSheetId="4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9" hidden="1">0.01</definedName>
    <definedName name="solver_tol" localSheetId="2" hidden="1">0.01</definedName>
    <definedName name="solver_tol" localSheetId="10" hidden="1">0.01</definedName>
    <definedName name="solver_tol" localSheetId="11" hidden="1">0.01</definedName>
    <definedName name="solver_tol" localSheetId="12" hidden="1">0.01</definedName>
    <definedName name="solver_typ" localSheetId="5" hidden="1">2</definedName>
    <definedName name="solver_typ" localSheetId="1" hidden="1">2</definedName>
    <definedName name="solver_typ" localSheetId="3" hidden="1">2</definedName>
    <definedName name="solver_typ" localSheetId="4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typ" localSheetId="2" hidden="1">2</definedName>
    <definedName name="solver_typ" localSheetId="10" hidden="1">2</definedName>
    <definedName name="solver_typ" localSheetId="11" hidden="1">2</definedName>
    <definedName name="solver_typ" localSheetId="12" hidden="1">2</definedName>
    <definedName name="solver_val" localSheetId="5" hidden="1">0</definedName>
    <definedName name="solver_val" localSheetId="1" hidden="1">0</definedName>
    <definedName name="solver_val" localSheetId="3" hidden="1">0</definedName>
    <definedName name="solver_val" localSheetId="4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2" hidden="1">0</definedName>
    <definedName name="solver_val" localSheetId="10" hidden="1">0</definedName>
    <definedName name="solver_val" localSheetId="11" hidden="1">0</definedName>
    <definedName name="solver_val" localSheetId="12" hidden="1">0</definedName>
    <definedName name="solver_ver" localSheetId="5" hidden="1">3</definedName>
    <definedName name="solver_ver" localSheetId="1" hidden="1">3</definedName>
    <definedName name="solver_ver" localSheetId="3" hidden="1">3</definedName>
    <definedName name="solver_ver" localSheetId="4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  <definedName name="solver_ver" localSheetId="2" hidden="1">3</definedName>
    <definedName name="solver_ver" localSheetId="10" hidden="1">3</definedName>
    <definedName name="solver_ver" localSheetId="11" hidden="1">3</definedName>
    <definedName name="solver_ver" localSheetId="12" hidden="1">3</definedName>
  </definedNames>
  <calcPr calcId="152511"/>
</workbook>
</file>

<file path=xl/calcChain.xml><?xml version="1.0" encoding="utf-8"?>
<calcChain xmlns="http://schemas.openxmlformats.org/spreadsheetml/2006/main">
  <c r="Y4" i="2" l="1"/>
  <c r="Y8" i="2"/>
  <c r="Y9" i="2"/>
  <c r="Y10" i="2"/>
  <c r="Y11" i="2"/>
  <c r="Y12" i="2"/>
  <c r="Y13" i="2"/>
  <c r="Y14" i="2"/>
  <c r="Y7" i="2"/>
  <c r="W4" i="2"/>
  <c r="AA5" i="3"/>
  <c r="G78" i="2" l="1"/>
  <c r="G77" i="2"/>
  <c r="G76" i="2"/>
  <c r="G75" i="2"/>
  <c r="G74" i="2"/>
  <c r="G73" i="2"/>
  <c r="G72" i="2"/>
  <c r="G71" i="2"/>
  <c r="G70" i="2"/>
  <c r="G69" i="2"/>
  <c r="G68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12" i="2"/>
  <c r="G12" i="4"/>
  <c r="G33" i="4"/>
  <c r="F10" i="3" l="1"/>
  <c r="V17" i="13" l="1"/>
  <c r="V16" i="13"/>
  <c r="V15" i="13"/>
  <c r="G111" i="13"/>
  <c r="F111" i="13"/>
  <c r="E111" i="13"/>
  <c r="D111" i="13"/>
  <c r="G89" i="13"/>
  <c r="G108" i="13" s="1"/>
  <c r="H108" i="13" s="1"/>
  <c r="F89" i="13"/>
  <c r="E89" i="13"/>
  <c r="D89" i="13"/>
  <c r="G68" i="13"/>
  <c r="F68" i="13"/>
  <c r="E68" i="13"/>
  <c r="D68" i="13"/>
  <c r="G48" i="13"/>
  <c r="F48" i="13"/>
  <c r="E48" i="13"/>
  <c r="D48" i="13"/>
  <c r="G29" i="13"/>
  <c r="F29" i="13"/>
  <c r="E29" i="13"/>
  <c r="D29" i="13"/>
  <c r="G10" i="13"/>
  <c r="F10" i="13"/>
  <c r="E10" i="13"/>
  <c r="D10" i="13"/>
  <c r="V17" i="12"/>
  <c r="V16" i="12"/>
  <c r="V15" i="12"/>
  <c r="V14" i="12"/>
  <c r="G89" i="12"/>
  <c r="F89" i="12"/>
  <c r="E89" i="12"/>
  <c r="D89" i="12"/>
  <c r="G68" i="12"/>
  <c r="F68" i="12"/>
  <c r="E68" i="12"/>
  <c r="D68" i="12"/>
  <c r="G48" i="12"/>
  <c r="F48" i="12"/>
  <c r="E48" i="12"/>
  <c r="D48" i="12"/>
  <c r="G29" i="12"/>
  <c r="F29" i="12"/>
  <c r="E29" i="12"/>
  <c r="D29" i="12"/>
  <c r="G10" i="12"/>
  <c r="F10" i="12"/>
  <c r="E10" i="12"/>
  <c r="D10" i="12"/>
  <c r="V17" i="11"/>
  <c r="V16" i="11"/>
  <c r="V15" i="11"/>
  <c r="V14" i="11"/>
  <c r="G106" i="11"/>
  <c r="F106" i="11"/>
  <c r="E106" i="11"/>
  <c r="D106" i="11"/>
  <c r="G85" i="11"/>
  <c r="F85" i="11"/>
  <c r="E85" i="11"/>
  <c r="D85" i="11"/>
  <c r="G65" i="11"/>
  <c r="F65" i="11"/>
  <c r="E65" i="11"/>
  <c r="D65" i="11"/>
  <c r="G46" i="11"/>
  <c r="F46" i="11"/>
  <c r="E46" i="11"/>
  <c r="D46" i="11"/>
  <c r="G28" i="11"/>
  <c r="F28" i="11"/>
  <c r="E28" i="11"/>
  <c r="D28" i="11"/>
  <c r="G10" i="11"/>
  <c r="F10" i="11"/>
  <c r="E10" i="11"/>
  <c r="D10" i="11"/>
  <c r="V17" i="10"/>
  <c r="V16" i="10"/>
  <c r="V15" i="10"/>
  <c r="G106" i="10"/>
  <c r="F106" i="10"/>
  <c r="E106" i="10"/>
  <c r="D106" i="10"/>
  <c r="G85" i="10"/>
  <c r="F85" i="10"/>
  <c r="E85" i="10"/>
  <c r="D85" i="10"/>
  <c r="G65" i="10"/>
  <c r="F65" i="10"/>
  <c r="E65" i="10"/>
  <c r="D65" i="10"/>
  <c r="G46" i="10"/>
  <c r="F46" i="10"/>
  <c r="E46" i="10"/>
  <c r="D46" i="10"/>
  <c r="G28" i="10"/>
  <c r="F28" i="10"/>
  <c r="E28" i="10"/>
  <c r="D28" i="10"/>
  <c r="G10" i="10"/>
  <c r="F10" i="10"/>
  <c r="E10" i="10"/>
  <c r="D10" i="10"/>
  <c r="G26" i="13" l="1"/>
  <c r="H26" i="13" s="1"/>
  <c r="G30" i="13"/>
  <c r="H30" i="13" s="1"/>
  <c r="G64" i="12"/>
  <c r="H64" i="12" s="1"/>
  <c r="G86" i="12"/>
  <c r="H86" i="12" s="1"/>
  <c r="G107" i="12"/>
  <c r="H107" i="12" s="1"/>
  <c r="G86" i="13"/>
  <c r="H86" i="13" s="1"/>
  <c r="G45" i="13"/>
  <c r="H45" i="13" s="1"/>
  <c r="G85" i="13"/>
  <c r="H85" i="13" s="1"/>
  <c r="G131" i="13"/>
  <c r="H131" i="13" s="1"/>
  <c r="G63" i="13"/>
  <c r="H63" i="13" s="1"/>
  <c r="G65" i="13"/>
  <c r="H65" i="13" s="1"/>
  <c r="G25" i="13"/>
  <c r="H25" i="13" s="1"/>
  <c r="G84" i="13"/>
  <c r="H84" i="13" s="1"/>
  <c r="G106" i="13"/>
  <c r="H106" i="13" s="1"/>
  <c r="G129" i="13"/>
  <c r="H129" i="13" s="1"/>
  <c r="G24" i="13"/>
  <c r="H24" i="13" s="1"/>
  <c r="G15" i="13"/>
  <c r="H15" i="13" s="1"/>
  <c r="G43" i="13"/>
  <c r="H43" i="13" s="1"/>
  <c r="G64" i="13"/>
  <c r="H64" i="13" s="1"/>
  <c r="G44" i="13"/>
  <c r="H44" i="13" s="1"/>
  <c r="G18" i="13"/>
  <c r="H18" i="13" s="1"/>
  <c r="G35" i="13"/>
  <c r="H35" i="13" s="1"/>
  <c r="G39" i="13"/>
  <c r="H39" i="13" s="1"/>
  <c r="G51" i="13"/>
  <c r="H51" i="13" s="1"/>
  <c r="G55" i="13"/>
  <c r="H55" i="13" s="1"/>
  <c r="G59" i="13"/>
  <c r="H59" i="13" s="1"/>
  <c r="G69" i="13"/>
  <c r="H69" i="13" s="1"/>
  <c r="G73" i="13"/>
  <c r="H73" i="13" s="1"/>
  <c r="G77" i="13"/>
  <c r="H77" i="13" s="1"/>
  <c r="G81" i="13"/>
  <c r="H81" i="13" s="1"/>
  <c r="G93" i="13"/>
  <c r="H93" i="13" s="1"/>
  <c r="G97" i="13"/>
  <c r="H97" i="13" s="1"/>
  <c r="G101" i="13"/>
  <c r="H101" i="13" s="1"/>
  <c r="G105" i="13"/>
  <c r="H105" i="13" s="1"/>
  <c r="G107" i="13"/>
  <c r="H107" i="13" s="1"/>
  <c r="G116" i="13"/>
  <c r="H116" i="13" s="1"/>
  <c r="G120" i="13"/>
  <c r="H120" i="13" s="1"/>
  <c r="G124" i="13"/>
  <c r="H124" i="13" s="1"/>
  <c r="G130" i="13"/>
  <c r="H130" i="13" s="1"/>
  <c r="G17" i="13"/>
  <c r="H17" i="13" s="1"/>
  <c r="G20" i="13"/>
  <c r="H20" i="13" s="1"/>
  <c r="G22" i="13"/>
  <c r="H22" i="13" s="1"/>
  <c r="G31" i="13"/>
  <c r="H31" i="13" s="1"/>
  <c r="G33" i="13"/>
  <c r="H33" i="13" s="1"/>
  <c r="G37" i="13"/>
  <c r="H37" i="13" s="1"/>
  <c r="G41" i="13"/>
  <c r="H41" i="13" s="1"/>
  <c r="G49" i="13"/>
  <c r="H49" i="13" s="1"/>
  <c r="G53" i="13"/>
  <c r="H53" i="13" s="1"/>
  <c r="G57" i="13"/>
  <c r="H57" i="13" s="1"/>
  <c r="G61" i="13"/>
  <c r="H61" i="13" s="1"/>
  <c r="G71" i="13"/>
  <c r="H71" i="13" s="1"/>
  <c r="G75" i="13"/>
  <c r="H75" i="13" s="1"/>
  <c r="G79" i="13"/>
  <c r="H79" i="13" s="1"/>
  <c r="G83" i="13"/>
  <c r="H83" i="13" s="1"/>
  <c r="G95" i="13"/>
  <c r="H95" i="13" s="1"/>
  <c r="G99" i="13"/>
  <c r="H99" i="13" s="1"/>
  <c r="G103" i="13"/>
  <c r="H103" i="13" s="1"/>
  <c r="G118" i="13"/>
  <c r="H118" i="13" s="1"/>
  <c r="G122" i="13"/>
  <c r="H122" i="13" s="1"/>
  <c r="G126" i="13"/>
  <c r="H126" i="13" s="1"/>
  <c r="G128" i="13"/>
  <c r="H128" i="13" s="1"/>
  <c r="G16" i="13"/>
  <c r="H16" i="13" s="1"/>
  <c r="G19" i="13"/>
  <c r="H19" i="13" s="1"/>
  <c r="G21" i="13"/>
  <c r="H21" i="13" s="1"/>
  <c r="G23" i="13"/>
  <c r="H23" i="13" s="1"/>
  <c r="G32" i="13"/>
  <c r="H32" i="13" s="1"/>
  <c r="G34" i="13"/>
  <c r="H34" i="13" s="1"/>
  <c r="G36" i="13"/>
  <c r="H36" i="13" s="1"/>
  <c r="G38" i="13"/>
  <c r="H38" i="13" s="1"/>
  <c r="G40" i="13"/>
  <c r="H40" i="13" s="1"/>
  <c r="G42" i="13"/>
  <c r="H42" i="13" s="1"/>
  <c r="G50" i="13"/>
  <c r="H50" i="13" s="1"/>
  <c r="G52" i="13"/>
  <c r="H52" i="13" s="1"/>
  <c r="G54" i="13"/>
  <c r="H54" i="13" s="1"/>
  <c r="G56" i="13"/>
  <c r="H56" i="13" s="1"/>
  <c r="G58" i="13"/>
  <c r="H58" i="13" s="1"/>
  <c r="G60" i="13"/>
  <c r="H60" i="13" s="1"/>
  <c r="G62" i="13"/>
  <c r="H62" i="13" s="1"/>
  <c r="G70" i="13"/>
  <c r="H70" i="13" s="1"/>
  <c r="G72" i="13"/>
  <c r="H72" i="13" s="1"/>
  <c r="G74" i="13"/>
  <c r="H74" i="13" s="1"/>
  <c r="G76" i="13"/>
  <c r="H76" i="13" s="1"/>
  <c r="G78" i="13"/>
  <c r="H78" i="13" s="1"/>
  <c r="G80" i="13"/>
  <c r="H80" i="13" s="1"/>
  <c r="G82" i="13"/>
  <c r="H82" i="13" s="1"/>
  <c r="G94" i="13"/>
  <c r="H94" i="13" s="1"/>
  <c r="G96" i="13"/>
  <c r="H96" i="13" s="1"/>
  <c r="G98" i="13"/>
  <c r="H98" i="13" s="1"/>
  <c r="G100" i="13"/>
  <c r="H100" i="13" s="1"/>
  <c r="G102" i="13"/>
  <c r="H102" i="13" s="1"/>
  <c r="G104" i="13"/>
  <c r="H104" i="13" s="1"/>
  <c r="G115" i="13"/>
  <c r="H115" i="13" s="1"/>
  <c r="G117" i="13"/>
  <c r="H117" i="13" s="1"/>
  <c r="G119" i="13"/>
  <c r="H119" i="13" s="1"/>
  <c r="G121" i="13"/>
  <c r="H121" i="13" s="1"/>
  <c r="G123" i="13"/>
  <c r="H123" i="13" s="1"/>
  <c r="G125" i="13"/>
  <c r="H125" i="13" s="1"/>
  <c r="G127" i="13"/>
  <c r="H127" i="13" s="1"/>
  <c r="G65" i="12"/>
  <c r="H65" i="12" s="1"/>
  <c r="G70" i="12"/>
  <c r="H70" i="12" s="1"/>
  <c r="G69" i="12"/>
  <c r="H69" i="12" s="1"/>
  <c r="G63" i="12"/>
  <c r="H63" i="12" s="1"/>
  <c r="G85" i="12"/>
  <c r="H85" i="12" s="1"/>
  <c r="G108" i="12"/>
  <c r="H108" i="12" s="1"/>
  <c r="G94" i="12"/>
  <c r="H94" i="12" s="1"/>
  <c r="G45" i="12"/>
  <c r="H45" i="12" s="1"/>
  <c r="G13" i="12"/>
  <c r="H13" i="12" s="1"/>
  <c r="G15" i="12"/>
  <c r="H15" i="12" s="1"/>
  <c r="G18" i="12"/>
  <c r="H18" i="12" s="1"/>
  <c r="G22" i="12"/>
  <c r="H22" i="12" s="1"/>
  <c r="G26" i="12"/>
  <c r="H26" i="12" s="1"/>
  <c r="G32" i="12"/>
  <c r="H32" i="12" s="1"/>
  <c r="G36" i="12"/>
  <c r="H36" i="12" s="1"/>
  <c r="G42" i="12"/>
  <c r="H42" i="12" s="1"/>
  <c r="G52" i="12"/>
  <c r="H52" i="12" s="1"/>
  <c r="G56" i="12"/>
  <c r="H56" i="12" s="1"/>
  <c r="G60" i="12"/>
  <c r="H60" i="12" s="1"/>
  <c r="G62" i="12"/>
  <c r="H62" i="12" s="1"/>
  <c r="G71" i="12"/>
  <c r="H71" i="12" s="1"/>
  <c r="G75" i="12"/>
  <c r="H75" i="12" s="1"/>
  <c r="G81" i="12"/>
  <c r="H81" i="12" s="1"/>
  <c r="G14" i="12"/>
  <c r="H14" i="12" s="1"/>
  <c r="G16" i="12"/>
  <c r="H16" i="12" s="1"/>
  <c r="G20" i="12"/>
  <c r="H20" i="12" s="1"/>
  <c r="G24" i="12"/>
  <c r="H24" i="12" s="1"/>
  <c r="G30" i="12"/>
  <c r="H30" i="12" s="1"/>
  <c r="G34" i="12"/>
  <c r="H34" i="12" s="1"/>
  <c r="G38" i="12"/>
  <c r="H38" i="12" s="1"/>
  <c r="G40" i="12"/>
  <c r="H40" i="12" s="1"/>
  <c r="G44" i="12"/>
  <c r="H44" i="12" s="1"/>
  <c r="G50" i="12"/>
  <c r="H50" i="12" s="1"/>
  <c r="G54" i="12"/>
  <c r="H54" i="12" s="1"/>
  <c r="G58" i="12"/>
  <c r="H58" i="12" s="1"/>
  <c r="G73" i="12"/>
  <c r="H73" i="12" s="1"/>
  <c r="G77" i="12"/>
  <c r="H77" i="12" s="1"/>
  <c r="G79" i="12"/>
  <c r="H79" i="12" s="1"/>
  <c r="G83" i="12"/>
  <c r="H83" i="12" s="1"/>
  <c r="G96" i="12"/>
  <c r="H96" i="12" s="1"/>
  <c r="G98" i="12"/>
  <c r="H98" i="12" s="1"/>
  <c r="G100" i="12"/>
  <c r="H100" i="12" s="1"/>
  <c r="G102" i="12"/>
  <c r="H102" i="12" s="1"/>
  <c r="G104" i="12"/>
  <c r="H104" i="12" s="1"/>
  <c r="G106" i="12"/>
  <c r="H106" i="12" s="1"/>
  <c r="G12" i="12"/>
  <c r="H12" i="12" s="1"/>
  <c r="G17" i="12"/>
  <c r="H17" i="12" s="1"/>
  <c r="G19" i="12"/>
  <c r="H19" i="12" s="1"/>
  <c r="G21" i="12"/>
  <c r="H21" i="12" s="1"/>
  <c r="G23" i="12"/>
  <c r="H23" i="12" s="1"/>
  <c r="G25" i="12"/>
  <c r="H25" i="12" s="1"/>
  <c r="G31" i="12"/>
  <c r="H31" i="12" s="1"/>
  <c r="G33" i="12"/>
  <c r="H33" i="12" s="1"/>
  <c r="G35" i="12"/>
  <c r="H35" i="12" s="1"/>
  <c r="G37" i="12"/>
  <c r="H37" i="12" s="1"/>
  <c r="G39" i="12"/>
  <c r="H39" i="12" s="1"/>
  <c r="G41" i="12"/>
  <c r="H41" i="12" s="1"/>
  <c r="G43" i="12"/>
  <c r="H43" i="12" s="1"/>
  <c r="G49" i="12"/>
  <c r="H49" i="12" s="1"/>
  <c r="G51" i="12"/>
  <c r="H51" i="12" s="1"/>
  <c r="G53" i="12"/>
  <c r="H53" i="12" s="1"/>
  <c r="G55" i="12"/>
  <c r="H55" i="12" s="1"/>
  <c r="G57" i="12"/>
  <c r="H57" i="12" s="1"/>
  <c r="G59" i="12"/>
  <c r="H59" i="12" s="1"/>
  <c r="G61" i="12"/>
  <c r="H61" i="12" s="1"/>
  <c r="G72" i="12"/>
  <c r="H72" i="12" s="1"/>
  <c r="G74" i="12"/>
  <c r="H74" i="12" s="1"/>
  <c r="G76" i="12"/>
  <c r="H76" i="12" s="1"/>
  <c r="G78" i="12"/>
  <c r="H78" i="12" s="1"/>
  <c r="G80" i="12"/>
  <c r="H80" i="12" s="1"/>
  <c r="G82" i="12"/>
  <c r="H82" i="12" s="1"/>
  <c r="G84" i="12"/>
  <c r="H84" i="12" s="1"/>
  <c r="G93" i="12"/>
  <c r="H93" i="12" s="1"/>
  <c r="G95" i="12"/>
  <c r="H95" i="12" s="1"/>
  <c r="G97" i="12"/>
  <c r="H97" i="12" s="1"/>
  <c r="G99" i="12"/>
  <c r="H99" i="12" s="1"/>
  <c r="G101" i="12"/>
  <c r="H101" i="12" s="1"/>
  <c r="G103" i="12"/>
  <c r="H103" i="12" s="1"/>
  <c r="G105" i="12"/>
  <c r="H105" i="12" s="1"/>
  <c r="G17" i="11"/>
  <c r="H17" i="11" s="1"/>
  <c r="G42" i="11"/>
  <c r="H42" i="11" s="1"/>
  <c r="G62" i="11"/>
  <c r="H62" i="11" s="1"/>
  <c r="G81" i="11"/>
  <c r="H81" i="11" s="1"/>
  <c r="G99" i="11"/>
  <c r="H99" i="11" s="1"/>
  <c r="G122" i="11"/>
  <c r="H122" i="11" s="1"/>
  <c r="G30" i="11"/>
  <c r="H30" i="11" s="1"/>
  <c r="G61" i="11"/>
  <c r="H61" i="11" s="1"/>
  <c r="G82" i="11"/>
  <c r="H82" i="11" s="1"/>
  <c r="G25" i="11"/>
  <c r="H25" i="11" s="1"/>
  <c r="G16" i="11"/>
  <c r="H16" i="11" s="1"/>
  <c r="G21" i="11"/>
  <c r="H21" i="11" s="1"/>
  <c r="G23" i="11"/>
  <c r="H23" i="11" s="1"/>
  <c r="G32" i="11"/>
  <c r="H32" i="11" s="1"/>
  <c r="G36" i="11"/>
  <c r="H36" i="11" s="1"/>
  <c r="G40" i="11"/>
  <c r="H40" i="11" s="1"/>
  <c r="G47" i="11"/>
  <c r="H47" i="11" s="1"/>
  <c r="G53" i="11"/>
  <c r="H53" i="11" s="1"/>
  <c r="G70" i="11"/>
  <c r="H70" i="11" s="1"/>
  <c r="G76" i="11"/>
  <c r="H76" i="11" s="1"/>
  <c r="G95" i="11"/>
  <c r="H95" i="11" s="1"/>
  <c r="G15" i="11"/>
  <c r="H15" i="11" s="1"/>
  <c r="G19" i="11"/>
  <c r="H19" i="11" s="1"/>
  <c r="G49" i="11"/>
  <c r="H49" i="11" s="1"/>
  <c r="G55" i="11"/>
  <c r="H55" i="11" s="1"/>
  <c r="G59" i="11"/>
  <c r="H59" i="11" s="1"/>
  <c r="G66" i="11"/>
  <c r="H66" i="11" s="1"/>
  <c r="G72" i="11"/>
  <c r="H72" i="11" s="1"/>
  <c r="G80" i="11"/>
  <c r="H80" i="11" s="1"/>
  <c r="G87" i="11"/>
  <c r="H87" i="11" s="1"/>
  <c r="G91" i="11"/>
  <c r="H91" i="11" s="1"/>
  <c r="G97" i="11"/>
  <c r="H97" i="11" s="1"/>
  <c r="G101" i="11"/>
  <c r="H101" i="11" s="1"/>
  <c r="G103" i="11"/>
  <c r="H103" i="11" s="1"/>
  <c r="G110" i="11"/>
  <c r="H110" i="11" s="1"/>
  <c r="G114" i="11"/>
  <c r="H114" i="11" s="1"/>
  <c r="G116" i="11"/>
  <c r="H116" i="11" s="1"/>
  <c r="G124" i="11"/>
  <c r="H124" i="11" s="1"/>
  <c r="G18" i="11"/>
  <c r="H18" i="11" s="1"/>
  <c r="G20" i="11"/>
  <c r="H20" i="11" s="1"/>
  <c r="G22" i="11"/>
  <c r="H22" i="11" s="1"/>
  <c r="G24" i="11"/>
  <c r="H24" i="11" s="1"/>
  <c r="G31" i="11"/>
  <c r="H31" i="11" s="1"/>
  <c r="G33" i="11"/>
  <c r="H33" i="11" s="1"/>
  <c r="G35" i="11"/>
  <c r="H35" i="11" s="1"/>
  <c r="G37" i="11"/>
  <c r="H37" i="11" s="1"/>
  <c r="G39" i="11"/>
  <c r="H39" i="11" s="1"/>
  <c r="G41" i="11"/>
  <c r="H41" i="11" s="1"/>
  <c r="G43" i="11"/>
  <c r="H43" i="11" s="1"/>
  <c r="G48" i="11"/>
  <c r="H48" i="11" s="1"/>
  <c r="G50" i="11"/>
  <c r="H50" i="11" s="1"/>
  <c r="G52" i="11"/>
  <c r="H52" i="11" s="1"/>
  <c r="G54" i="11"/>
  <c r="H54" i="11" s="1"/>
  <c r="G56" i="11"/>
  <c r="H56" i="11" s="1"/>
  <c r="G58" i="11"/>
  <c r="H58" i="11" s="1"/>
  <c r="G60" i="11"/>
  <c r="H60" i="11" s="1"/>
  <c r="G67" i="11"/>
  <c r="H67" i="11" s="1"/>
  <c r="G69" i="11"/>
  <c r="H69" i="11" s="1"/>
  <c r="G71" i="11"/>
  <c r="H71" i="11" s="1"/>
  <c r="G73" i="11"/>
  <c r="H73" i="11" s="1"/>
  <c r="G75" i="11"/>
  <c r="H75" i="11" s="1"/>
  <c r="G77" i="11"/>
  <c r="H77" i="11" s="1"/>
  <c r="G79" i="11"/>
  <c r="H79" i="11" s="1"/>
  <c r="G86" i="11"/>
  <c r="H86" i="11" s="1"/>
  <c r="G88" i="11"/>
  <c r="H88" i="11" s="1"/>
  <c r="G90" i="11"/>
  <c r="H90" i="11" s="1"/>
  <c r="G92" i="11"/>
  <c r="H92" i="11" s="1"/>
  <c r="G94" i="11"/>
  <c r="H94" i="11" s="1"/>
  <c r="G96" i="11"/>
  <c r="H96" i="11" s="1"/>
  <c r="G98" i="11"/>
  <c r="H98" i="11" s="1"/>
  <c r="G100" i="11"/>
  <c r="H100" i="11" s="1"/>
  <c r="G102" i="11"/>
  <c r="H102" i="11" s="1"/>
  <c r="G111" i="11"/>
  <c r="H111" i="11" s="1"/>
  <c r="G113" i="11"/>
  <c r="H113" i="11" s="1"/>
  <c r="G115" i="11"/>
  <c r="H115" i="11" s="1"/>
  <c r="G117" i="11"/>
  <c r="H117" i="11" s="1"/>
  <c r="G119" i="11"/>
  <c r="H119" i="11" s="1"/>
  <c r="G121" i="11"/>
  <c r="H121" i="11" s="1"/>
  <c r="G123" i="11"/>
  <c r="H123" i="11" s="1"/>
  <c r="G125" i="11"/>
  <c r="H125" i="11" s="1"/>
  <c r="G34" i="11"/>
  <c r="H34" i="11" s="1"/>
  <c r="G38" i="11"/>
  <c r="H38" i="11" s="1"/>
  <c r="G51" i="11"/>
  <c r="H51" i="11" s="1"/>
  <c r="G57" i="11"/>
  <c r="H57" i="11" s="1"/>
  <c r="G68" i="11"/>
  <c r="H68" i="11" s="1"/>
  <c r="G74" i="11"/>
  <c r="H74" i="11" s="1"/>
  <c r="G78" i="11"/>
  <c r="H78" i="11" s="1"/>
  <c r="G89" i="11"/>
  <c r="H89" i="11" s="1"/>
  <c r="G93" i="11"/>
  <c r="H93" i="11" s="1"/>
  <c r="G112" i="11"/>
  <c r="H112" i="11" s="1"/>
  <c r="G118" i="11"/>
  <c r="H118" i="11" s="1"/>
  <c r="G120" i="11"/>
  <c r="H120" i="11" s="1"/>
  <c r="G14" i="11"/>
  <c r="H14" i="11" s="1"/>
  <c r="G62" i="10"/>
  <c r="H62" i="10" s="1"/>
  <c r="G103" i="10"/>
  <c r="H103" i="10" s="1"/>
  <c r="G78" i="10"/>
  <c r="H78" i="10" s="1"/>
  <c r="G125" i="10"/>
  <c r="H125" i="10" s="1"/>
  <c r="G20" i="10"/>
  <c r="H20" i="10" s="1"/>
  <c r="G24" i="10"/>
  <c r="H24" i="10" s="1"/>
  <c r="G22" i="10"/>
  <c r="H22" i="10" s="1"/>
  <c r="G18" i="10"/>
  <c r="H18" i="10" s="1"/>
  <c r="G102" i="10"/>
  <c r="H102" i="10" s="1"/>
  <c r="G61" i="10"/>
  <c r="H61" i="10" s="1"/>
  <c r="G33" i="10"/>
  <c r="H33" i="10" s="1"/>
  <c r="G37" i="10"/>
  <c r="H37" i="10" s="1"/>
  <c r="G50" i="10"/>
  <c r="H50" i="10" s="1"/>
  <c r="G54" i="10"/>
  <c r="H54" i="10" s="1"/>
  <c r="G68" i="10"/>
  <c r="H68" i="10" s="1"/>
  <c r="G72" i="10"/>
  <c r="H72" i="10" s="1"/>
  <c r="G76" i="10"/>
  <c r="H76" i="10" s="1"/>
  <c r="G80" i="10"/>
  <c r="H80" i="10" s="1"/>
  <c r="G82" i="10"/>
  <c r="H82" i="10" s="1"/>
  <c r="G88" i="10"/>
  <c r="H88" i="10" s="1"/>
  <c r="G92" i="10"/>
  <c r="H92" i="10" s="1"/>
  <c r="G96" i="10"/>
  <c r="H96" i="10" s="1"/>
  <c r="G100" i="10"/>
  <c r="H100" i="10" s="1"/>
  <c r="G124" i="10"/>
  <c r="H124" i="10" s="1"/>
  <c r="G17" i="10"/>
  <c r="H17" i="10" s="1"/>
  <c r="G31" i="10"/>
  <c r="H31" i="10" s="1"/>
  <c r="G35" i="10"/>
  <c r="H35" i="10" s="1"/>
  <c r="G39" i="10"/>
  <c r="H39" i="10" s="1"/>
  <c r="G41" i="10"/>
  <c r="H41" i="10" s="1"/>
  <c r="G43" i="10"/>
  <c r="H43" i="10" s="1"/>
  <c r="G48" i="10"/>
  <c r="H48" i="10" s="1"/>
  <c r="G52" i="10"/>
  <c r="H52" i="10" s="1"/>
  <c r="G56" i="10"/>
  <c r="H56" i="10" s="1"/>
  <c r="G58" i="10"/>
  <c r="H58" i="10" s="1"/>
  <c r="G60" i="10"/>
  <c r="H60" i="10" s="1"/>
  <c r="G66" i="10"/>
  <c r="H66" i="10" s="1"/>
  <c r="G70" i="10"/>
  <c r="H70" i="10" s="1"/>
  <c r="G74" i="10"/>
  <c r="H74" i="10" s="1"/>
  <c r="G86" i="10"/>
  <c r="H86" i="10" s="1"/>
  <c r="G90" i="10"/>
  <c r="H90" i="10" s="1"/>
  <c r="G94" i="10"/>
  <c r="H94" i="10" s="1"/>
  <c r="G98" i="10"/>
  <c r="H98" i="10" s="1"/>
  <c r="G110" i="10"/>
  <c r="H110" i="10" s="1"/>
  <c r="G112" i="10"/>
  <c r="H112" i="10" s="1"/>
  <c r="G114" i="10"/>
  <c r="H114" i="10" s="1"/>
  <c r="G116" i="10"/>
  <c r="H116" i="10" s="1"/>
  <c r="G118" i="10"/>
  <c r="H118" i="10" s="1"/>
  <c r="G120" i="10"/>
  <c r="H120" i="10" s="1"/>
  <c r="G122" i="10"/>
  <c r="H122" i="10" s="1"/>
  <c r="G14" i="10"/>
  <c r="H14" i="10" s="1"/>
  <c r="G15" i="10"/>
  <c r="H15" i="10" s="1"/>
  <c r="G16" i="10"/>
  <c r="H16" i="10" s="1"/>
  <c r="G19" i="10"/>
  <c r="H19" i="10" s="1"/>
  <c r="G21" i="10"/>
  <c r="H21" i="10" s="1"/>
  <c r="G23" i="10"/>
  <c r="H23" i="10" s="1"/>
  <c r="G25" i="10"/>
  <c r="H25" i="10" s="1"/>
  <c r="G32" i="10"/>
  <c r="H32" i="10" s="1"/>
  <c r="G34" i="10"/>
  <c r="H34" i="10" s="1"/>
  <c r="G36" i="10"/>
  <c r="H36" i="10" s="1"/>
  <c r="G38" i="10"/>
  <c r="H38" i="10" s="1"/>
  <c r="G40" i="10"/>
  <c r="H40" i="10" s="1"/>
  <c r="G42" i="10"/>
  <c r="H42" i="10" s="1"/>
  <c r="G47" i="10"/>
  <c r="H47" i="10" s="1"/>
  <c r="G49" i="10"/>
  <c r="H49" i="10" s="1"/>
  <c r="G51" i="10"/>
  <c r="H51" i="10" s="1"/>
  <c r="G53" i="10"/>
  <c r="H53" i="10" s="1"/>
  <c r="G55" i="10"/>
  <c r="H55" i="10" s="1"/>
  <c r="G57" i="10"/>
  <c r="H57" i="10" s="1"/>
  <c r="G59" i="10"/>
  <c r="H59" i="10" s="1"/>
  <c r="G67" i="10"/>
  <c r="H67" i="10" s="1"/>
  <c r="G69" i="10"/>
  <c r="H69" i="10" s="1"/>
  <c r="G71" i="10"/>
  <c r="H71" i="10" s="1"/>
  <c r="G73" i="10"/>
  <c r="H73" i="10" s="1"/>
  <c r="G75" i="10"/>
  <c r="H75" i="10" s="1"/>
  <c r="G77" i="10"/>
  <c r="H77" i="10" s="1"/>
  <c r="G79" i="10"/>
  <c r="H79" i="10" s="1"/>
  <c r="G81" i="10"/>
  <c r="H81" i="10" s="1"/>
  <c r="G87" i="10"/>
  <c r="H87" i="10" s="1"/>
  <c r="G89" i="10"/>
  <c r="H89" i="10" s="1"/>
  <c r="G91" i="10"/>
  <c r="H91" i="10" s="1"/>
  <c r="G93" i="10"/>
  <c r="H93" i="10" s="1"/>
  <c r="G95" i="10"/>
  <c r="H95" i="10" s="1"/>
  <c r="G97" i="10"/>
  <c r="H97" i="10" s="1"/>
  <c r="G99" i="10"/>
  <c r="H99" i="10" s="1"/>
  <c r="G101" i="10"/>
  <c r="H101" i="10" s="1"/>
  <c r="G109" i="10"/>
  <c r="H109" i="10" s="1"/>
  <c r="G111" i="10"/>
  <c r="H111" i="10" s="1"/>
  <c r="G113" i="10"/>
  <c r="H113" i="10" s="1"/>
  <c r="G115" i="10"/>
  <c r="H115" i="10" s="1"/>
  <c r="G117" i="10"/>
  <c r="H117" i="10" s="1"/>
  <c r="G119" i="10"/>
  <c r="H119" i="10" s="1"/>
  <c r="G121" i="10"/>
  <c r="H121" i="10" s="1"/>
  <c r="G123" i="10"/>
  <c r="H123" i="10" s="1"/>
  <c r="W16" i="9"/>
  <c r="G69" i="9"/>
  <c r="F69" i="9"/>
  <c r="E69" i="9"/>
  <c r="D69" i="9"/>
  <c r="G49" i="9"/>
  <c r="F49" i="9"/>
  <c r="E49" i="9"/>
  <c r="D49" i="9"/>
  <c r="G29" i="9"/>
  <c r="F29" i="9"/>
  <c r="E29" i="9"/>
  <c r="D29" i="9"/>
  <c r="V16" i="9"/>
  <c r="W15" i="9"/>
  <c r="V15" i="9"/>
  <c r="G10" i="9"/>
  <c r="F10" i="9"/>
  <c r="E10" i="9"/>
  <c r="D10" i="9"/>
  <c r="W18" i="8"/>
  <c r="W17" i="8"/>
  <c r="W16" i="8"/>
  <c r="W15" i="8"/>
  <c r="H134" i="13" l="1"/>
  <c r="H110" i="12"/>
  <c r="H128" i="11"/>
  <c r="H128" i="10"/>
  <c r="H40" i="9"/>
  <c r="I40" i="9" s="1"/>
  <c r="H64" i="9"/>
  <c r="I64" i="9" s="1"/>
  <c r="H25" i="9"/>
  <c r="I25" i="9" s="1"/>
  <c r="H45" i="9"/>
  <c r="I45" i="9" s="1"/>
  <c r="H65" i="9"/>
  <c r="I65" i="9" s="1"/>
  <c r="H86" i="9"/>
  <c r="I86" i="9" s="1"/>
  <c r="H26" i="9"/>
  <c r="I26" i="9" s="1"/>
  <c r="H14" i="9"/>
  <c r="I14" i="9" s="1"/>
  <c r="H21" i="9"/>
  <c r="I21" i="9" s="1"/>
  <c r="H32" i="9"/>
  <c r="I32" i="9" s="1"/>
  <c r="H36" i="9"/>
  <c r="I36" i="9" s="1"/>
  <c r="H38" i="9"/>
  <c r="I38" i="9" s="1"/>
  <c r="H42" i="9"/>
  <c r="I42" i="9" s="1"/>
  <c r="H44" i="9"/>
  <c r="I44" i="9" s="1"/>
  <c r="H52" i="9"/>
  <c r="I52" i="9" s="1"/>
  <c r="H56" i="9"/>
  <c r="I56" i="9" s="1"/>
  <c r="H60" i="9"/>
  <c r="I60" i="9" s="1"/>
  <c r="H62" i="9"/>
  <c r="I62" i="9" s="1"/>
  <c r="H66" i="9"/>
  <c r="I66" i="9" s="1"/>
  <c r="H75" i="9"/>
  <c r="I75" i="9" s="1"/>
  <c r="H79" i="9"/>
  <c r="I79" i="9" s="1"/>
  <c r="H87" i="9"/>
  <c r="I87" i="9" s="1"/>
  <c r="H18" i="9"/>
  <c r="I18" i="9" s="1"/>
  <c r="H12" i="9"/>
  <c r="I12" i="9" s="1"/>
  <c r="H19" i="9"/>
  <c r="I19" i="9" s="1"/>
  <c r="H23" i="9"/>
  <c r="I23" i="9" s="1"/>
  <c r="H30" i="9"/>
  <c r="I30" i="9" s="1"/>
  <c r="H34" i="9"/>
  <c r="I34" i="9" s="1"/>
  <c r="H54" i="9"/>
  <c r="I54" i="9" s="1"/>
  <c r="H58" i="9"/>
  <c r="I58" i="9" s="1"/>
  <c r="H73" i="9"/>
  <c r="I73" i="9" s="1"/>
  <c r="H77" i="9"/>
  <c r="I77" i="9" s="1"/>
  <c r="H81" i="9"/>
  <c r="I81" i="9" s="1"/>
  <c r="H83" i="9"/>
  <c r="I83" i="9" s="1"/>
  <c r="H85" i="9"/>
  <c r="I85" i="9" s="1"/>
  <c r="H13" i="9"/>
  <c r="I13" i="9" s="1"/>
  <c r="H15" i="9"/>
  <c r="I15" i="9" s="1"/>
  <c r="H16" i="9"/>
  <c r="I16" i="9" s="1"/>
  <c r="H17" i="9"/>
  <c r="I17" i="9" s="1"/>
  <c r="H20" i="9"/>
  <c r="I20" i="9" s="1"/>
  <c r="H22" i="9"/>
  <c r="I22" i="9" s="1"/>
  <c r="H24" i="9"/>
  <c r="I24" i="9" s="1"/>
  <c r="H31" i="9"/>
  <c r="I31" i="9" s="1"/>
  <c r="H33" i="9"/>
  <c r="I33" i="9" s="1"/>
  <c r="H35" i="9"/>
  <c r="I35" i="9" s="1"/>
  <c r="H37" i="9"/>
  <c r="I37" i="9" s="1"/>
  <c r="H39" i="9"/>
  <c r="I39" i="9" s="1"/>
  <c r="H41" i="9"/>
  <c r="I41" i="9" s="1"/>
  <c r="H43" i="9"/>
  <c r="I43" i="9" s="1"/>
  <c r="H53" i="9"/>
  <c r="I53" i="9" s="1"/>
  <c r="H55" i="9"/>
  <c r="I55" i="9" s="1"/>
  <c r="H57" i="9"/>
  <c r="I57" i="9" s="1"/>
  <c r="H59" i="9"/>
  <c r="I59" i="9" s="1"/>
  <c r="H61" i="9"/>
  <c r="I61" i="9" s="1"/>
  <c r="H63" i="9"/>
  <c r="I63" i="9" s="1"/>
  <c r="H72" i="9"/>
  <c r="I72" i="9" s="1"/>
  <c r="H74" i="9"/>
  <c r="I74" i="9" s="1"/>
  <c r="H76" i="9"/>
  <c r="I76" i="9" s="1"/>
  <c r="H78" i="9"/>
  <c r="I78" i="9" s="1"/>
  <c r="H80" i="9"/>
  <c r="I80" i="9" s="1"/>
  <c r="H82" i="9"/>
  <c r="I82" i="9" s="1"/>
  <c r="H84" i="9"/>
  <c r="I84" i="9" s="1"/>
  <c r="G69" i="8"/>
  <c r="F69" i="8"/>
  <c r="E69" i="8"/>
  <c r="D69" i="8"/>
  <c r="G49" i="8"/>
  <c r="F49" i="8"/>
  <c r="E49" i="8"/>
  <c r="D49" i="8"/>
  <c r="G29" i="8"/>
  <c r="F29" i="8"/>
  <c r="E29" i="8"/>
  <c r="D29" i="8"/>
  <c r="V16" i="8"/>
  <c r="V15" i="8"/>
  <c r="G10" i="8"/>
  <c r="F10" i="8"/>
  <c r="E10" i="8"/>
  <c r="D10" i="8"/>
  <c r="W19" i="7"/>
  <c r="W21" i="7"/>
  <c r="W20" i="7"/>
  <c r="G50" i="7"/>
  <c r="F50" i="7"/>
  <c r="E50" i="7"/>
  <c r="D50" i="7"/>
  <c r="G30" i="7"/>
  <c r="F30" i="7"/>
  <c r="E30" i="7"/>
  <c r="D30" i="7"/>
  <c r="G10" i="7"/>
  <c r="F10" i="7"/>
  <c r="E10" i="7"/>
  <c r="D10" i="7"/>
  <c r="AC18" i="6"/>
  <c r="AC17" i="6"/>
  <c r="AC16" i="6"/>
  <c r="AC15" i="6"/>
  <c r="I90" i="9" l="1"/>
  <c r="H30" i="8"/>
  <c r="I30" i="8" s="1"/>
  <c r="H65" i="8"/>
  <c r="I65" i="8" s="1"/>
  <c r="H85" i="8"/>
  <c r="I85" i="8" s="1"/>
  <c r="H66" i="8"/>
  <c r="I66" i="8" s="1"/>
  <c r="H70" i="8"/>
  <c r="I70" i="8" s="1"/>
  <c r="H84" i="8"/>
  <c r="I84" i="8" s="1"/>
  <c r="H87" i="8"/>
  <c r="I87" i="8" s="1"/>
  <c r="H31" i="8"/>
  <c r="I31" i="8" s="1"/>
  <c r="H72" i="8"/>
  <c r="I72" i="8" s="1"/>
  <c r="H86" i="8"/>
  <c r="I86" i="8" s="1"/>
  <c r="H71" i="8"/>
  <c r="I71" i="8" s="1"/>
  <c r="H45" i="8"/>
  <c r="I45" i="8" s="1"/>
  <c r="H81" i="8"/>
  <c r="I81" i="8" s="1"/>
  <c r="H82" i="8"/>
  <c r="I82" i="8" s="1"/>
  <c r="H64" i="8"/>
  <c r="I64" i="8" s="1"/>
  <c r="H42" i="8"/>
  <c r="I42" i="8" s="1"/>
  <c r="H13" i="8"/>
  <c r="I13" i="8" s="1"/>
  <c r="H16" i="8"/>
  <c r="I16" i="8" s="1"/>
  <c r="H18" i="8"/>
  <c r="I18" i="8" s="1"/>
  <c r="H22" i="8"/>
  <c r="I22" i="8" s="1"/>
  <c r="H26" i="8"/>
  <c r="I26" i="8" s="1"/>
  <c r="H32" i="8"/>
  <c r="I32" i="8" s="1"/>
  <c r="H36" i="8"/>
  <c r="I36" i="8" s="1"/>
  <c r="H40" i="8"/>
  <c r="I40" i="8" s="1"/>
  <c r="H44" i="8"/>
  <c r="I44" i="8" s="1"/>
  <c r="H53" i="8"/>
  <c r="I53" i="8" s="1"/>
  <c r="H57" i="8"/>
  <c r="I57" i="8" s="1"/>
  <c r="H73" i="8"/>
  <c r="I73" i="8" s="1"/>
  <c r="H75" i="8"/>
  <c r="I75" i="8" s="1"/>
  <c r="H77" i="8"/>
  <c r="I77" i="8" s="1"/>
  <c r="H79" i="8"/>
  <c r="I79" i="8" s="1"/>
  <c r="H83" i="8"/>
  <c r="I83" i="8" s="1"/>
  <c r="H15" i="8"/>
  <c r="I15" i="8" s="1"/>
  <c r="H17" i="8"/>
  <c r="I17" i="8" s="1"/>
  <c r="H20" i="8"/>
  <c r="I20" i="8" s="1"/>
  <c r="H24" i="8"/>
  <c r="I24" i="8" s="1"/>
  <c r="H34" i="8"/>
  <c r="I34" i="8" s="1"/>
  <c r="H38" i="8"/>
  <c r="I38" i="8" s="1"/>
  <c r="H51" i="8"/>
  <c r="I51" i="8" s="1"/>
  <c r="H55" i="8"/>
  <c r="I55" i="8" s="1"/>
  <c r="H59" i="8"/>
  <c r="I59" i="8" s="1"/>
  <c r="H61" i="8"/>
  <c r="I61" i="8" s="1"/>
  <c r="H63" i="8"/>
  <c r="I63" i="8" s="1"/>
  <c r="H12" i="8"/>
  <c r="I12" i="8" s="1"/>
  <c r="H14" i="8"/>
  <c r="I14" i="8" s="1"/>
  <c r="H19" i="8"/>
  <c r="I19" i="8" s="1"/>
  <c r="H21" i="8"/>
  <c r="I21" i="8" s="1"/>
  <c r="H23" i="8"/>
  <c r="I23" i="8" s="1"/>
  <c r="H25" i="8"/>
  <c r="I25" i="8" s="1"/>
  <c r="H33" i="8"/>
  <c r="I33" i="8" s="1"/>
  <c r="H35" i="8"/>
  <c r="I35" i="8" s="1"/>
  <c r="H37" i="8"/>
  <c r="I37" i="8" s="1"/>
  <c r="H39" i="8"/>
  <c r="I39" i="8" s="1"/>
  <c r="H41" i="8"/>
  <c r="I41" i="8" s="1"/>
  <c r="H43" i="8"/>
  <c r="I43" i="8" s="1"/>
  <c r="H50" i="8"/>
  <c r="I50" i="8" s="1"/>
  <c r="H52" i="8"/>
  <c r="I52" i="8" s="1"/>
  <c r="H54" i="8"/>
  <c r="I54" i="8" s="1"/>
  <c r="H56" i="8"/>
  <c r="I56" i="8" s="1"/>
  <c r="H58" i="8"/>
  <c r="I58" i="8" s="1"/>
  <c r="H60" i="8"/>
  <c r="I60" i="8" s="1"/>
  <c r="H62" i="8"/>
  <c r="I62" i="8" s="1"/>
  <c r="H74" i="8"/>
  <c r="I74" i="8" s="1"/>
  <c r="H76" i="8"/>
  <c r="I76" i="8" s="1"/>
  <c r="H78" i="8"/>
  <c r="I78" i="8" s="1"/>
  <c r="H80" i="8"/>
  <c r="I80" i="8" s="1"/>
  <c r="H27" i="7"/>
  <c r="I27" i="7" s="1"/>
  <c r="H46" i="7"/>
  <c r="I46" i="7" s="1"/>
  <c r="H65" i="7"/>
  <c r="I65" i="7" s="1"/>
  <c r="H68" i="7"/>
  <c r="I68" i="7" s="1"/>
  <c r="H18" i="7"/>
  <c r="I18" i="7" s="1"/>
  <c r="H67" i="7"/>
  <c r="I67" i="7" s="1"/>
  <c r="H22" i="7"/>
  <c r="I22" i="7" s="1"/>
  <c r="H47" i="7"/>
  <c r="I47" i="7" s="1"/>
  <c r="H66" i="7"/>
  <c r="I66" i="7" s="1"/>
  <c r="H63" i="7"/>
  <c r="I63" i="7" s="1"/>
  <c r="H45" i="7"/>
  <c r="I45" i="7" s="1"/>
  <c r="H44" i="7"/>
  <c r="I44" i="7" s="1"/>
  <c r="H20" i="7"/>
  <c r="I20" i="7" s="1"/>
  <c r="H24" i="7"/>
  <c r="I24" i="7" s="1"/>
  <c r="H26" i="7"/>
  <c r="I26" i="7" s="1"/>
  <c r="H31" i="7"/>
  <c r="I31" i="7" s="1"/>
  <c r="H37" i="7"/>
  <c r="I37" i="7" s="1"/>
  <c r="H54" i="7"/>
  <c r="I54" i="7" s="1"/>
  <c r="H58" i="7"/>
  <c r="I58" i="7" s="1"/>
  <c r="H62" i="7"/>
  <c r="I62" i="7" s="1"/>
  <c r="H64" i="7"/>
  <c r="I64" i="7" s="1"/>
  <c r="H16" i="7"/>
  <c r="I16" i="7" s="1"/>
  <c r="H12" i="7"/>
  <c r="I12" i="7" s="1"/>
  <c r="H14" i="7"/>
  <c r="I14" i="7" s="1"/>
  <c r="H17" i="7"/>
  <c r="I17" i="7" s="1"/>
  <c r="H33" i="7"/>
  <c r="I33" i="7" s="1"/>
  <c r="H35" i="7"/>
  <c r="I35" i="7" s="1"/>
  <c r="H39" i="7"/>
  <c r="I39" i="7" s="1"/>
  <c r="H41" i="7"/>
  <c r="I41" i="7" s="1"/>
  <c r="H43" i="7"/>
  <c r="I43" i="7" s="1"/>
  <c r="H52" i="7"/>
  <c r="I52" i="7" s="1"/>
  <c r="H56" i="7"/>
  <c r="I56" i="7" s="1"/>
  <c r="H60" i="7"/>
  <c r="I60" i="7" s="1"/>
  <c r="H13" i="7"/>
  <c r="I13" i="7" s="1"/>
  <c r="H15" i="7"/>
  <c r="I15" i="7" s="1"/>
  <c r="H19" i="7"/>
  <c r="I19" i="7" s="1"/>
  <c r="H21" i="7"/>
  <c r="I21" i="7" s="1"/>
  <c r="H23" i="7"/>
  <c r="I23" i="7" s="1"/>
  <c r="H25" i="7"/>
  <c r="I25" i="7" s="1"/>
  <c r="H32" i="7"/>
  <c r="I32" i="7" s="1"/>
  <c r="H34" i="7"/>
  <c r="I34" i="7" s="1"/>
  <c r="H36" i="7"/>
  <c r="I36" i="7" s="1"/>
  <c r="H38" i="7"/>
  <c r="I38" i="7" s="1"/>
  <c r="H40" i="7"/>
  <c r="I40" i="7" s="1"/>
  <c r="H42" i="7"/>
  <c r="I42" i="7" s="1"/>
  <c r="H51" i="7"/>
  <c r="I51" i="7" s="1"/>
  <c r="H53" i="7"/>
  <c r="I53" i="7" s="1"/>
  <c r="H55" i="7"/>
  <c r="I55" i="7" s="1"/>
  <c r="H57" i="7"/>
  <c r="I57" i="7" s="1"/>
  <c r="H59" i="7"/>
  <c r="I59" i="7" s="1"/>
  <c r="H61" i="7"/>
  <c r="I61" i="7" s="1"/>
  <c r="G65" i="6"/>
  <c r="F65" i="6"/>
  <c r="E65" i="6"/>
  <c r="D65" i="6"/>
  <c r="G48" i="6"/>
  <c r="F48" i="6"/>
  <c r="E48" i="6"/>
  <c r="D48" i="6"/>
  <c r="G30" i="6"/>
  <c r="F30" i="6"/>
  <c r="E30" i="6"/>
  <c r="D30" i="6"/>
  <c r="G10" i="6"/>
  <c r="F10" i="6"/>
  <c r="E10" i="6"/>
  <c r="D10" i="6"/>
  <c r="AC18" i="5"/>
  <c r="AC16" i="5"/>
  <c r="AC15" i="5"/>
  <c r="AC14" i="5"/>
  <c r="AC13" i="5"/>
  <c r="G27" i="6" l="1"/>
  <c r="H27" i="6" s="1"/>
  <c r="I90" i="8"/>
  <c r="I71" i="7"/>
  <c r="G31" i="6"/>
  <c r="H31" i="6" s="1"/>
  <c r="G32" i="6"/>
  <c r="H32" i="6" s="1"/>
  <c r="G68" i="6"/>
  <c r="H68" i="6" s="1"/>
  <c r="G67" i="6"/>
  <c r="H67" i="6" s="1"/>
  <c r="G77" i="6"/>
  <c r="H77" i="6" s="1"/>
  <c r="G78" i="6"/>
  <c r="H78" i="6" s="1"/>
  <c r="G43" i="6"/>
  <c r="H43" i="6" s="1"/>
  <c r="G13" i="6"/>
  <c r="H13" i="6" s="1"/>
  <c r="G16" i="6"/>
  <c r="H16" i="6" s="1"/>
  <c r="G20" i="6"/>
  <c r="H20" i="6" s="1"/>
  <c r="G35" i="6"/>
  <c r="H35" i="6" s="1"/>
  <c r="G39" i="6"/>
  <c r="H39" i="6" s="1"/>
  <c r="G41" i="6"/>
  <c r="H41" i="6" s="1"/>
  <c r="G45" i="6"/>
  <c r="H45" i="6" s="1"/>
  <c r="G50" i="6"/>
  <c r="H50" i="6" s="1"/>
  <c r="G54" i="6"/>
  <c r="H54" i="6" s="1"/>
  <c r="G69" i="6"/>
  <c r="H69" i="6" s="1"/>
  <c r="G71" i="6"/>
  <c r="H71" i="6" s="1"/>
  <c r="G73" i="6"/>
  <c r="H73" i="6" s="1"/>
  <c r="G75" i="6"/>
  <c r="H75" i="6" s="1"/>
  <c r="G15" i="6"/>
  <c r="H15" i="6" s="1"/>
  <c r="G17" i="6"/>
  <c r="H17" i="6" s="1"/>
  <c r="G18" i="6"/>
  <c r="H18" i="6" s="1"/>
  <c r="G22" i="6"/>
  <c r="H22" i="6" s="1"/>
  <c r="G24" i="6"/>
  <c r="H24" i="6" s="1"/>
  <c r="G26" i="6"/>
  <c r="H26" i="6" s="1"/>
  <c r="G33" i="6"/>
  <c r="H33" i="6" s="1"/>
  <c r="G37" i="6"/>
  <c r="H37" i="6" s="1"/>
  <c r="G52" i="6"/>
  <c r="H52" i="6" s="1"/>
  <c r="G56" i="6"/>
  <c r="H56" i="6" s="1"/>
  <c r="G58" i="6"/>
  <c r="H58" i="6" s="1"/>
  <c r="G60" i="6"/>
  <c r="H60" i="6" s="1"/>
  <c r="G62" i="6"/>
  <c r="H62" i="6" s="1"/>
  <c r="G12" i="6"/>
  <c r="H12" i="6" s="1"/>
  <c r="G14" i="6"/>
  <c r="H14" i="6" s="1"/>
  <c r="G19" i="6"/>
  <c r="H19" i="6" s="1"/>
  <c r="G21" i="6"/>
  <c r="H21" i="6" s="1"/>
  <c r="G23" i="6"/>
  <c r="H23" i="6" s="1"/>
  <c r="G25" i="6"/>
  <c r="H25" i="6" s="1"/>
  <c r="G34" i="6"/>
  <c r="H34" i="6" s="1"/>
  <c r="G36" i="6"/>
  <c r="H36" i="6" s="1"/>
  <c r="G38" i="6"/>
  <c r="H38" i="6" s="1"/>
  <c r="G40" i="6"/>
  <c r="H40" i="6" s="1"/>
  <c r="G42" i="6"/>
  <c r="H42" i="6" s="1"/>
  <c r="G44" i="6"/>
  <c r="H44" i="6" s="1"/>
  <c r="G49" i="6"/>
  <c r="H49" i="6" s="1"/>
  <c r="G51" i="6"/>
  <c r="H51" i="6" s="1"/>
  <c r="G53" i="6"/>
  <c r="H53" i="6" s="1"/>
  <c r="G55" i="6"/>
  <c r="H55" i="6" s="1"/>
  <c r="G57" i="6"/>
  <c r="H57" i="6" s="1"/>
  <c r="G59" i="6"/>
  <c r="H59" i="6" s="1"/>
  <c r="G61" i="6"/>
  <c r="H61" i="6" s="1"/>
  <c r="G70" i="6"/>
  <c r="H70" i="6" s="1"/>
  <c r="G72" i="6"/>
  <c r="H72" i="6" s="1"/>
  <c r="G74" i="6"/>
  <c r="H74" i="6" s="1"/>
  <c r="G76" i="6"/>
  <c r="H76" i="6" s="1"/>
  <c r="G112" i="5"/>
  <c r="F112" i="5"/>
  <c r="E112" i="5"/>
  <c r="D112" i="5"/>
  <c r="G90" i="5"/>
  <c r="F90" i="5"/>
  <c r="E90" i="5"/>
  <c r="D90" i="5"/>
  <c r="G69" i="5"/>
  <c r="F69" i="5"/>
  <c r="E69" i="5"/>
  <c r="D69" i="5"/>
  <c r="G51" i="5"/>
  <c r="F51" i="5"/>
  <c r="E51" i="5"/>
  <c r="D51" i="5"/>
  <c r="G32" i="5"/>
  <c r="F32" i="5"/>
  <c r="E32" i="5"/>
  <c r="D32" i="5"/>
  <c r="AB15" i="5"/>
  <c r="AB14" i="5"/>
  <c r="AB13" i="5"/>
  <c r="G10" i="5"/>
  <c r="F10" i="5"/>
  <c r="E10" i="5"/>
  <c r="D10" i="5"/>
  <c r="AC15" i="4"/>
  <c r="AB15" i="4"/>
  <c r="AC14" i="4"/>
  <c r="AC13" i="4"/>
  <c r="G90" i="4"/>
  <c r="F90" i="4"/>
  <c r="E90" i="4"/>
  <c r="D90" i="4"/>
  <c r="G69" i="4"/>
  <c r="F69" i="4"/>
  <c r="G87" i="4" s="1"/>
  <c r="H87" i="4" s="1"/>
  <c r="E69" i="4"/>
  <c r="D69" i="4"/>
  <c r="G51" i="4"/>
  <c r="F51" i="4"/>
  <c r="E51" i="4"/>
  <c r="D51" i="4"/>
  <c r="G32" i="4"/>
  <c r="F32" i="4"/>
  <c r="E32" i="4"/>
  <c r="D32" i="4"/>
  <c r="AB14" i="4"/>
  <c r="AB13" i="4"/>
  <c r="G10" i="4"/>
  <c r="F10" i="4"/>
  <c r="E10" i="4"/>
  <c r="D10" i="4"/>
  <c r="G48" i="4" l="1"/>
  <c r="H48" i="4" s="1"/>
  <c r="G106" i="4"/>
  <c r="H106" i="4" s="1"/>
  <c r="G66" i="4"/>
  <c r="H66" i="4" s="1"/>
  <c r="H81" i="6"/>
  <c r="G71" i="5"/>
  <c r="H71" i="5" s="1"/>
  <c r="G114" i="5"/>
  <c r="H114" i="5" s="1"/>
  <c r="G27" i="5"/>
  <c r="H27" i="5" s="1"/>
  <c r="G70" i="5"/>
  <c r="H70" i="5" s="1"/>
  <c r="G92" i="5"/>
  <c r="H92" i="5" s="1"/>
  <c r="G113" i="5"/>
  <c r="H113" i="5" s="1"/>
  <c r="G129" i="5"/>
  <c r="H129" i="5" s="1"/>
  <c r="G125" i="5"/>
  <c r="H125" i="5" s="1"/>
  <c r="G121" i="5"/>
  <c r="H121" i="5" s="1"/>
  <c r="G117" i="5"/>
  <c r="H117" i="5" s="1"/>
  <c r="G82" i="5"/>
  <c r="H82" i="5" s="1"/>
  <c r="G132" i="5"/>
  <c r="H132" i="5" s="1"/>
  <c r="G128" i="5"/>
  <c r="H128" i="5" s="1"/>
  <c r="G124" i="5"/>
  <c r="H124" i="5" s="1"/>
  <c r="G120" i="5"/>
  <c r="H120" i="5" s="1"/>
  <c r="G116" i="5"/>
  <c r="H116" i="5" s="1"/>
  <c r="G131" i="5"/>
  <c r="H131" i="5" s="1"/>
  <c r="G127" i="5"/>
  <c r="H127" i="5" s="1"/>
  <c r="G123" i="5"/>
  <c r="H123" i="5" s="1"/>
  <c r="G119" i="5"/>
  <c r="H119" i="5" s="1"/>
  <c r="G115" i="5"/>
  <c r="H115" i="5" s="1"/>
  <c r="G48" i="5"/>
  <c r="H48" i="5" s="1"/>
  <c r="G66" i="5"/>
  <c r="H66" i="5" s="1"/>
  <c r="G87" i="5"/>
  <c r="H87" i="5" s="1"/>
  <c r="G108" i="5"/>
  <c r="H108" i="5" s="1"/>
  <c r="G91" i="5"/>
  <c r="H91" i="5" s="1"/>
  <c r="G130" i="5"/>
  <c r="H130" i="5" s="1"/>
  <c r="G126" i="5"/>
  <c r="H126" i="5" s="1"/>
  <c r="G122" i="5"/>
  <c r="H122" i="5" s="1"/>
  <c r="G118" i="5"/>
  <c r="H118" i="5" s="1"/>
  <c r="G13" i="5"/>
  <c r="H13" i="5" s="1"/>
  <c r="G14" i="5"/>
  <c r="H14" i="5" s="1"/>
  <c r="G15" i="5"/>
  <c r="H15" i="5" s="1"/>
  <c r="G16" i="5"/>
  <c r="H16" i="5" s="1"/>
  <c r="G18" i="5"/>
  <c r="H18" i="5" s="1"/>
  <c r="G20" i="5"/>
  <c r="H20" i="5" s="1"/>
  <c r="G22" i="5"/>
  <c r="H22" i="5" s="1"/>
  <c r="G24" i="5"/>
  <c r="H24" i="5" s="1"/>
  <c r="G26" i="5"/>
  <c r="H26" i="5" s="1"/>
  <c r="G33" i="5"/>
  <c r="H33" i="5" s="1"/>
  <c r="G35" i="5"/>
  <c r="H35" i="5" s="1"/>
  <c r="G37" i="5"/>
  <c r="H37" i="5" s="1"/>
  <c r="G39" i="5"/>
  <c r="H39" i="5" s="1"/>
  <c r="G41" i="5"/>
  <c r="H41" i="5" s="1"/>
  <c r="G43" i="5"/>
  <c r="H43" i="5" s="1"/>
  <c r="G45" i="5"/>
  <c r="H45" i="5" s="1"/>
  <c r="G47" i="5"/>
  <c r="H47" i="5" s="1"/>
  <c r="G49" i="5"/>
  <c r="H49" i="5" s="1"/>
  <c r="G53" i="5"/>
  <c r="H53" i="5" s="1"/>
  <c r="G55" i="5"/>
  <c r="H55" i="5" s="1"/>
  <c r="G57" i="5"/>
  <c r="H57" i="5" s="1"/>
  <c r="G59" i="5"/>
  <c r="H59" i="5" s="1"/>
  <c r="G61" i="5"/>
  <c r="H61" i="5" s="1"/>
  <c r="G63" i="5"/>
  <c r="H63" i="5" s="1"/>
  <c r="G65" i="5"/>
  <c r="H65" i="5" s="1"/>
  <c r="G72" i="5"/>
  <c r="H72" i="5" s="1"/>
  <c r="G74" i="5"/>
  <c r="H74" i="5" s="1"/>
  <c r="G76" i="5"/>
  <c r="H76" i="5" s="1"/>
  <c r="G78" i="5"/>
  <c r="H78" i="5" s="1"/>
  <c r="G80" i="5"/>
  <c r="H80" i="5" s="1"/>
  <c r="G84" i="5"/>
  <c r="H84" i="5" s="1"/>
  <c r="G86" i="5"/>
  <c r="H86" i="5" s="1"/>
  <c r="G93" i="5"/>
  <c r="H93" i="5" s="1"/>
  <c r="G95" i="5"/>
  <c r="H95" i="5" s="1"/>
  <c r="G97" i="5"/>
  <c r="H97" i="5" s="1"/>
  <c r="G99" i="5"/>
  <c r="H99" i="5" s="1"/>
  <c r="G101" i="5"/>
  <c r="H101" i="5" s="1"/>
  <c r="G103" i="5"/>
  <c r="H103" i="5" s="1"/>
  <c r="G105" i="5"/>
  <c r="H105" i="5" s="1"/>
  <c r="G107" i="5"/>
  <c r="H107" i="5" s="1"/>
  <c r="G109" i="5"/>
  <c r="H109" i="5" s="1"/>
  <c r="G12" i="5"/>
  <c r="H12" i="5" s="1"/>
  <c r="G17" i="5"/>
  <c r="H17" i="5" s="1"/>
  <c r="G19" i="5"/>
  <c r="H19" i="5" s="1"/>
  <c r="G21" i="5"/>
  <c r="H21" i="5" s="1"/>
  <c r="G23" i="5"/>
  <c r="H23" i="5" s="1"/>
  <c r="G25" i="5"/>
  <c r="H25" i="5" s="1"/>
  <c r="G34" i="5"/>
  <c r="H34" i="5" s="1"/>
  <c r="G36" i="5"/>
  <c r="H36" i="5" s="1"/>
  <c r="G38" i="5"/>
  <c r="H38" i="5" s="1"/>
  <c r="G40" i="5"/>
  <c r="H40" i="5" s="1"/>
  <c r="G42" i="5"/>
  <c r="H42" i="5" s="1"/>
  <c r="G44" i="5"/>
  <c r="H44" i="5" s="1"/>
  <c r="G46" i="5"/>
  <c r="H46" i="5" s="1"/>
  <c r="G52" i="5"/>
  <c r="H52" i="5" s="1"/>
  <c r="G54" i="5"/>
  <c r="H54" i="5" s="1"/>
  <c r="G56" i="5"/>
  <c r="H56" i="5" s="1"/>
  <c r="G58" i="5"/>
  <c r="H58" i="5" s="1"/>
  <c r="G60" i="5"/>
  <c r="H60" i="5" s="1"/>
  <c r="G62" i="5"/>
  <c r="H62" i="5" s="1"/>
  <c r="G64" i="5"/>
  <c r="H64" i="5" s="1"/>
  <c r="G73" i="5"/>
  <c r="H73" i="5" s="1"/>
  <c r="G75" i="5"/>
  <c r="H75" i="5" s="1"/>
  <c r="G77" i="5"/>
  <c r="H77" i="5" s="1"/>
  <c r="G79" i="5"/>
  <c r="H79" i="5" s="1"/>
  <c r="G81" i="5"/>
  <c r="H81" i="5" s="1"/>
  <c r="G83" i="5"/>
  <c r="H83" i="5" s="1"/>
  <c r="G85" i="5"/>
  <c r="H85" i="5" s="1"/>
  <c r="G94" i="5"/>
  <c r="H94" i="5" s="1"/>
  <c r="G96" i="5"/>
  <c r="H96" i="5" s="1"/>
  <c r="G98" i="5"/>
  <c r="H98" i="5" s="1"/>
  <c r="G100" i="5"/>
  <c r="H100" i="5" s="1"/>
  <c r="G102" i="5"/>
  <c r="H102" i="5" s="1"/>
  <c r="G104" i="5"/>
  <c r="H104" i="5" s="1"/>
  <c r="G106" i="5"/>
  <c r="H106" i="5" s="1"/>
  <c r="G13" i="4"/>
  <c r="H13" i="4" s="1"/>
  <c r="G39" i="4"/>
  <c r="H39" i="4" s="1"/>
  <c r="G86" i="4"/>
  <c r="H86" i="4" s="1"/>
  <c r="H12" i="4"/>
  <c r="G27" i="4"/>
  <c r="H27" i="4" s="1"/>
  <c r="G25" i="4"/>
  <c r="H25" i="4" s="1"/>
  <c r="G23" i="4"/>
  <c r="H23" i="4" s="1"/>
  <c r="G21" i="4"/>
  <c r="H21" i="4" s="1"/>
  <c r="G19" i="4"/>
  <c r="H19" i="4" s="1"/>
  <c r="G17" i="4"/>
  <c r="H17" i="4" s="1"/>
  <c r="G26" i="4"/>
  <c r="H26" i="4" s="1"/>
  <c r="G24" i="4"/>
  <c r="H24" i="4" s="1"/>
  <c r="G22" i="4"/>
  <c r="H22" i="4" s="1"/>
  <c r="G20" i="4"/>
  <c r="H20" i="4" s="1"/>
  <c r="G18" i="4"/>
  <c r="H18" i="4" s="1"/>
  <c r="G16" i="4"/>
  <c r="H16" i="4" s="1"/>
  <c r="G15" i="4"/>
  <c r="H15" i="4" s="1"/>
  <c r="G14" i="4"/>
  <c r="H14" i="4" s="1"/>
  <c r="H33" i="4"/>
  <c r="G35" i="4"/>
  <c r="H35" i="4" s="1"/>
  <c r="G37" i="4"/>
  <c r="H37" i="4" s="1"/>
  <c r="G41" i="4"/>
  <c r="H41" i="4" s="1"/>
  <c r="G43" i="4"/>
  <c r="H43" i="4" s="1"/>
  <c r="G45" i="4"/>
  <c r="H45" i="4" s="1"/>
  <c r="G47" i="4"/>
  <c r="H47" i="4" s="1"/>
  <c r="G49" i="4"/>
  <c r="H49" i="4" s="1"/>
  <c r="G53" i="4"/>
  <c r="H53" i="4" s="1"/>
  <c r="G55" i="4"/>
  <c r="H55" i="4" s="1"/>
  <c r="G57" i="4"/>
  <c r="H57" i="4" s="1"/>
  <c r="G59" i="4"/>
  <c r="H59" i="4" s="1"/>
  <c r="G61" i="4"/>
  <c r="H61" i="4" s="1"/>
  <c r="G63" i="4"/>
  <c r="H63" i="4" s="1"/>
  <c r="G65" i="4"/>
  <c r="H65" i="4" s="1"/>
  <c r="G72" i="4"/>
  <c r="H72" i="4" s="1"/>
  <c r="G74" i="4"/>
  <c r="H74" i="4" s="1"/>
  <c r="G76" i="4"/>
  <c r="H76" i="4" s="1"/>
  <c r="G78" i="4"/>
  <c r="H78" i="4" s="1"/>
  <c r="G80" i="4"/>
  <c r="H80" i="4" s="1"/>
  <c r="G82" i="4"/>
  <c r="H82" i="4" s="1"/>
  <c r="G84" i="4"/>
  <c r="H84" i="4" s="1"/>
  <c r="G91" i="4"/>
  <c r="H91" i="4" s="1"/>
  <c r="G93" i="4"/>
  <c r="H93" i="4" s="1"/>
  <c r="G95" i="4"/>
  <c r="H95" i="4" s="1"/>
  <c r="G97" i="4"/>
  <c r="H97" i="4" s="1"/>
  <c r="G99" i="4"/>
  <c r="H99" i="4" s="1"/>
  <c r="G101" i="4"/>
  <c r="H101" i="4" s="1"/>
  <c r="G103" i="4"/>
  <c r="H103" i="4" s="1"/>
  <c r="G105" i="4"/>
  <c r="H105" i="4" s="1"/>
  <c r="G107" i="4"/>
  <c r="H107" i="4" s="1"/>
  <c r="G34" i="4"/>
  <c r="H34" i="4" s="1"/>
  <c r="G36" i="4"/>
  <c r="H36" i="4" s="1"/>
  <c r="G38" i="4"/>
  <c r="H38" i="4" s="1"/>
  <c r="G40" i="4"/>
  <c r="H40" i="4" s="1"/>
  <c r="G42" i="4"/>
  <c r="H42" i="4" s="1"/>
  <c r="G44" i="4"/>
  <c r="H44" i="4" s="1"/>
  <c r="G46" i="4"/>
  <c r="H46" i="4" s="1"/>
  <c r="G52" i="4"/>
  <c r="H52" i="4" s="1"/>
  <c r="G54" i="4"/>
  <c r="H54" i="4" s="1"/>
  <c r="G56" i="4"/>
  <c r="H56" i="4" s="1"/>
  <c r="G58" i="4"/>
  <c r="H58" i="4" s="1"/>
  <c r="G60" i="4"/>
  <c r="H60" i="4" s="1"/>
  <c r="G62" i="4"/>
  <c r="H62" i="4" s="1"/>
  <c r="G64" i="4"/>
  <c r="H64" i="4" s="1"/>
  <c r="G73" i="4"/>
  <c r="H73" i="4" s="1"/>
  <c r="G75" i="4"/>
  <c r="H75" i="4" s="1"/>
  <c r="G77" i="4"/>
  <c r="H77" i="4" s="1"/>
  <c r="G79" i="4"/>
  <c r="H79" i="4" s="1"/>
  <c r="G81" i="4"/>
  <c r="H81" i="4" s="1"/>
  <c r="G83" i="4"/>
  <c r="H83" i="4" s="1"/>
  <c r="G85" i="4"/>
  <c r="H85" i="4" s="1"/>
  <c r="G92" i="4"/>
  <c r="H92" i="4" s="1"/>
  <c r="G94" i="4"/>
  <c r="H94" i="4" s="1"/>
  <c r="G96" i="4"/>
  <c r="H96" i="4" s="1"/>
  <c r="G98" i="4"/>
  <c r="H98" i="4" s="1"/>
  <c r="G100" i="4"/>
  <c r="H100" i="4" s="1"/>
  <c r="G102" i="4"/>
  <c r="H102" i="4" s="1"/>
  <c r="G104" i="4"/>
  <c r="H104" i="4" s="1"/>
  <c r="G90" i="3"/>
  <c r="F90" i="3"/>
  <c r="E90" i="3"/>
  <c r="D90" i="3"/>
  <c r="G69" i="3"/>
  <c r="F69" i="3"/>
  <c r="E69" i="3"/>
  <c r="D69" i="3"/>
  <c r="G51" i="3"/>
  <c r="F51" i="3"/>
  <c r="E51" i="3"/>
  <c r="D51" i="3"/>
  <c r="G32" i="3"/>
  <c r="F32" i="3"/>
  <c r="E32" i="3"/>
  <c r="D32" i="3"/>
  <c r="G10" i="3"/>
  <c r="E10" i="3"/>
  <c r="D10" i="3"/>
  <c r="H134" i="5" l="1"/>
  <c r="H109" i="4"/>
  <c r="G33" i="3"/>
  <c r="H33" i="3" s="1"/>
  <c r="G84" i="3"/>
  <c r="H84" i="3" s="1"/>
  <c r="G92" i="3"/>
  <c r="H92" i="3" s="1"/>
  <c r="G106" i="3"/>
  <c r="H106" i="3" s="1"/>
  <c r="G104" i="3"/>
  <c r="H104" i="3" s="1"/>
  <c r="G102" i="3"/>
  <c r="H102" i="3" s="1"/>
  <c r="G100" i="3"/>
  <c r="H100" i="3" s="1"/>
  <c r="G98" i="3"/>
  <c r="H98" i="3" s="1"/>
  <c r="G96" i="3"/>
  <c r="H96" i="3" s="1"/>
  <c r="G94" i="3"/>
  <c r="H94" i="3" s="1"/>
  <c r="G34" i="3"/>
  <c r="H34" i="3" s="1"/>
  <c r="G70" i="3"/>
  <c r="H70" i="3" s="1"/>
  <c r="G91" i="3"/>
  <c r="H91" i="3" s="1"/>
  <c r="G107" i="3"/>
  <c r="H107" i="3" s="1"/>
  <c r="G105" i="3"/>
  <c r="H105" i="3" s="1"/>
  <c r="G103" i="3"/>
  <c r="H103" i="3" s="1"/>
  <c r="G101" i="3"/>
  <c r="H101" i="3" s="1"/>
  <c r="G99" i="3"/>
  <c r="H99" i="3" s="1"/>
  <c r="G97" i="3"/>
  <c r="H97" i="3" s="1"/>
  <c r="G95" i="3"/>
  <c r="H95" i="3" s="1"/>
  <c r="G93" i="3"/>
  <c r="H93" i="3" s="1"/>
  <c r="G87" i="3"/>
  <c r="H87" i="3" s="1"/>
  <c r="G65" i="3"/>
  <c r="H65" i="3" s="1"/>
  <c r="G72" i="3"/>
  <c r="H72" i="3" s="1"/>
  <c r="G86" i="3"/>
  <c r="H86" i="3" s="1"/>
  <c r="G71" i="3"/>
  <c r="H71" i="3" s="1"/>
  <c r="G62" i="3"/>
  <c r="H62" i="3" s="1"/>
  <c r="G85" i="3"/>
  <c r="H85" i="3" s="1"/>
  <c r="G83" i="3"/>
  <c r="H83" i="3" s="1"/>
  <c r="G49" i="3"/>
  <c r="H49" i="3" s="1"/>
  <c r="G26" i="3"/>
  <c r="H26" i="3" s="1"/>
  <c r="G25" i="3"/>
  <c r="H25" i="3" s="1"/>
  <c r="G14" i="3"/>
  <c r="H14" i="3" s="1"/>
  <c r="G19" i="3"/>
  <c r="H19" i="3" s="1"/>
  <c r="G23" i="3"/>
  <c r="H23" i="3" s="1"/>
  <c r="G27" i="3"/>
  <c r="H27" i="3" s="1"/>
  <c r="G36" i="3"/>
  <c r="H36" i="3" s="1"/>
  <c r="G40" i="3"/>
  <c r="H40" i="3" s="1"/>
  <c r="G44" i="3"/>
  <c r="H44" i="3" s="1"/>
  <c r="G46" i="3"/>
  <c r="H46" i="3" s="1"/>
  <c r="G48" i="3"/>
  <c r="H48" i="3" s="1"/>
  <c r="G52" i="3"/>
  <c r="H52" i="3" s="1"/>
  <c r="G56" i="3"/>
  <c r="H56" i="3" s="1"/>
  <c r="G60" i="3"/>
  <c r="H60" i="3" s="1"/>
  <c r="G64" i="3"/>
  <c r="H64" i="3" s="1"/>
  <c r="G66" i="3"/>
  <c r="H66" i="3" s="1"/>
  <c r="G76" i="3"/>
  <c r="H76" i="3" s="1"/>
  <c r="G12" i="3"/>
  <c r="H12" i="3" s="1"/>
  <c r="G21" i="3"/>
  <c r="H21" i="3" s="1"/>
  <c r="G38" i="3"/>
  <c r="H38" i="3" s="1"/>
  <c r="G42" i="3"/>
  <c r="H42" i="3" s="1"/>
  <c r="G54" i="3"/>
  <c r="H54" i="3" s="1"/>
  <c r="G58" i="3"/>
  <c r="H58" i="3" s="1"/>
  <c r="G74" i="3"/>
  <c r="H74" i="3" s="1"/>
  <c r="G78" i="3"/>
  <c r="H78" i="3" s="1"/>
  <c r="G80" i="3"/>
  <c r="H80" i="3" s="1"/>
  <c r="G82" i="3"/>
  <c r="H82" i="3" s="1"/>
  <c r="G13" i="3"/>
  <c r="H13" i="3" s="1"/>
  <c r="G15" i="3"/>
  <c r="H15" i="3" s="1"/>
  <c r="G16" i="3"/>
  <c r="H16" i="3" s="1"/>
  <c r="G17" i="3"/>
  <c r="H17" i="3" s="1"/>
  <c r="G18" i="3"/>
  <c r="H18" i="3" s="1"/>
  <c r="G20" i="3"/>
  <c r="H20" i="3" s="1"/>
  <c r="G22" i="3"/>
  <c r="H22" i="3" s="1"/>
  <c r="G24" i="3"/>
  <c r="H24" i="3" s="1"/>
  <c r="G35" i="3"/>
  <c r="H35" i="3" s="1"/>
  <c r="G37" i="3"/>
  <c r="H37" i="3" s="1"/>
  <c r="G39" i="3"/>
  <c r="H39" i="3" s="1"/>
  <c r="G41" i="3"/>
  <c r="H41" i="3" s="1"/>
  <c r="G43" i="3"/>
  <c r="H43" i="3" s="1"/>
  <c r="G45" i="3"/>
  <c r="H45" i="3" s="1"/>
  <c r="G47" i="3"/>
  <c r="H47" i="3" s="1"/>
  <c r="G53" i="3"/>
  <c r="H53" i="3" s="1"/>
  <c r="G55" i="3"/>
  <c r="H55" i="3" s="1"/>
  <c r="G57" i="3"/>
  <c r="H57" i="3" s="1"/>
  <c r="G59" i="3"/>
  <c r="H59" i="3" s="1"/>
  <c r="G61" i="3"/>
  <c r="H61" i="3" s="1"/>
  <c r="G63" i="3"/>
  <c r="H63" i="3" s="1"/>
  <c r="G73" i="3"/>
  <c r="H73" i="3" s="1"/>
  <c r="G75" i="3"/>
  <c r="G77" i="3"/>
  <c r="H77" i="3" s="1"/>
  <c r="G79" i="3"/>
  <c r="H79" i="3" s="1"/>
  <c r="G81" i="3"/>
  <c r="H81" i="3" s="1"/>
  <c r="H67" i="2"/>
  <c r="F67" i="2"/>
  <c r="E67" i="2"/>
  <c r="D67" i="2"/>
  <c r="H49" i="2"/>
  <c r="F49" i="2"/>
  <c r="E49" i="2"/>
  <c r="D49" i="2"/>
  <c r="H32" i="2"/>
  <c r="F32" i="2"/>
  <c r="E32" i="2"/>
  <c r="D32" i="2"/>
  <c r="F10" i="2"/>
  <c r="E10" i="2"/>
  <c r="D10" i="2"/>
  <c r="G10" i="2"/>
  <c r="H75" i="3" l="1"/>
  <c r="H109" i="3" s="1"/>
  <c r="H54" i="2"/>
  <c r="I54" i="2" s="1"/>
  <c r="H51" i="2"/>
  <c r="I51" i="2" s="1"/>
  <c r="H15" i="2"/>
  <c r="I15" i="2" s="1"/>
  <c r="H45" i="2"/>
  <c r="I45" i="2" s="1"/>
  <c r="H71" i="2"/>
  <c r="I71" i="2" s="1"/>
  <c r="H22" i="2"/>
  <c r="I22" i="2" s="1"/>
  <c r="H21" i="2"/>
  <c r="I21" i="2" s="1"/>
  <c r="H12" i="2"/>
  <c r="I12" i="2" s="1"/>
  <c r="H27" i="2"/>
  <c r="I27" i="2" s="1"/>
  <c r="H26" i="2"/>
  <c r="I26" i="2" s="1"/>
  <c r="H25" i="2"/>
  <c r="I25" i="2" s="1"/>
  <c r="H24" i="2"/>
  <c r="I24" i="2" s="1"/>
  <c r="H23" i="2"/>
  <c r="I23" i="2" s="1"/>
  <c r="H53" i="2"/>
  <c r="I53" i="2" s="1"/>
  <c r="H14" i="2"/>
  <c r="I14" i="2" s="1"/>
  <c r="H13" i="2"/>
  <c r="I13" i="2" s="1"/>
  <c r="H44" i="2"/>
  <c r="I44" i="2" s="1"/>
  <c r="H16" i="2"/>
  <c r="I16" i="2" s="1"/>
  <c r="H43" i="2"/>
  <c r="I43" i="2" s="1"/>
  <c r="H42" i="2"/>
  <c r="I42" i="2" s="1"/>
  <c r="H52" i="2"/>
  <c r="I52" i="2" s="1"/>
  <c r="H41" i="2"/>
  <c r="I41" i="2" s="1"/>
  <c r="H34" i="2"/>
  <c r="I34" i="2" s="1"/>
  <c r="H50" i="2"/>
  <c r="I50" i="2" s="1"/>
  <c r="H20" i="2"/>
  <c r="I20" i="2" s="1"/>
  <c r="H19" i="2"/>
  <c r="I19" i="2" s="1"/>
  <c r="H63" i="2"/>
  <c r="I63" i="2" s="1"/>
  <c r="H18" i="2"/>
  <c r="I18" i="2" s="1"/>
  <c r="H62" i="2"/>
  <c r="I62" i="2" s="1"/>
  <c r="H17" i="2"/>
  <c r="I17" i="2" s="1"/>
  <c r="H61" i="2"/>
  <c r="I61" i="2" s="1"/>
  <c r="H60" i="2"/>
  <c r="I60" i="2" s="1"/>
  <c r="H69" i="2"/>
  <c r="I69" i="2" s="1"/>
  <c r="H40" i="2"/>
  <c r="I40" i="2" s="1"/>
  <c r="H39" i="2"/>
  <c r="I39" i="2" s="1"/>
  <c r="H38" i="2"/>
  <c r="I38" i="2" s="1"/>
  <c r="H37" i="2"/>
  <c r="I37" i="2" s="1"/>
  <c r="H36" i="2"/>
  <c r="I36" i="2" s="1"/>
  <c r="H35" i="2"/>
  <c r="I35" i="2" s="1"/>
  <c r="H64" i="2"/>
  <c r="I64" i="2" s="1"/>
  <c r="H59" i="2"/>
  <c r="I59" i="2" s="1"/>
  <c r="H56" i="2"/>
  <c r="I56" i="2" s="1"/>
  <c r="H47" i="2"/>
  <c r="I47" i="2" s="1"/>
  <c r="H55" i="2"/>
  <c r="I55" i="2" s="1"/>
  <c r="H58" i="2"/>
  <c r="I58" i="2" s="1"/>
  <c r="H57" i="2"/>
  <c r="I57" i="2" s="1"/>
  <c r="H33" i="2"/>
  <c r="I33" i="2" s="1"/>
  <c r="H46" i="2"/>
  <c r="I46" i="2" s="1"/>
  <c r="H70" i="2"/>
  <c r="I70" i="2" s="1"/>
  <c r="H68" i="2"/>
  <c r="I68" i="2" s="1"/>
  <c r="H78" i="2"/>
  <c r="I78" i="2" s="1"/>
  <c r="H77" i="2"/>
  <c r="I77" i="2" s="1"/>
  <c r="H76" i="2"/>
  <c r="I76" i="2" s="1"/>
  <c r="H74" i="2"/>
  <c r="I74" i="2" s="1"/>
  <c r="H73" i="2"/>
  <c r="I73" i="2" s="1"/>
  <c r="H75" i="2"/>
  <c r="I75" i="2" s="1"/>
  <c r="H72" i="2"/>
  <c r="I72" i="2" s="1"/>
  <c r="I80" i="2" l="1"/>
</calcChain>
</file>

<file path=xl/sharedStrings.xml><?xml version="1.0" encoding="utf-8"?>
<sst xmlns="http://schemas.openxmlformats.org/spreadsheetml/2006/main" count="8018" uniqueCount="58">
  <si>
    <t>Genotype</t>
  </si>
  <si>
    <t>Sowing</t>
  </si>
  <si>
    <t>Leaf</t>
  </si>
  <si>
    <t>Leaf Size</t>
  </si>
  <si>
    <t>14NUS01</t>
  </si>
  <si>
    <t>Phen3</t>
  </si>
  <si>
    <t>14NUS02</t>
  </si>
  <si>
    <t>14NUS03</t>
  </si>
  <si>
    <t>14NUS04</t>
  </si>
  <si>
    <t xml:space="preserve">84G22 </t>
  </si>
  <si>
    <t xml:space="preserve">84G99 </t>
  </si>
  <si>
    <t xml:space="preserve">85G33 </t>
  </si>
  <si>
    <t xml:space="preserve">86G56 </t>
  </si>
  <si>
    <t>Buster</t>
  </si>
  <si>
    <t>Pac 1</t>
  </si>
  <si>
    <t>Pac 2</t>
  </si>
  <si>
    <t>Pac 3</t>
  </si>
  <si>
    <t>Phen2</t>
  </si>
  <si>
    <t>84G22</t>
  </si>
  <si>
    <t>84G99</t>
  </si>
  <si>
    <t>85G33</t>
  </si>
  <si>
    <t>86G56</t>
  </si>
  <si>
    <t>Phen4</t>
  </si>
  <si>
    <t>Phen5</t>
  </si>
  <si>
    <t>Phen1</t>
  </si>
  <si>
    <t>Sow Date</t>
  </si>
  <si>
    <t>30/09/2014</t>
  </si>
  <si>
    <t>30/10/2014</t>
  </si>
  <si>
    <t>25/11/2014</t>
  </si>
  <si>
    <t>23/12/2014</t>
  </si>
  <si>
    <t>20/01/2015</t>
  </si>
  <si>
    <t>Final Leaf No.</t>
  </si>
  <si>
    <t>double a = a0 - exp(a1 * finalLeafNo);</t>
  </si>
  <si>
    <t>double b = b0 - exp(b1 * finalLeafNo);</t>
  </si>
  <si>
    <t>a0</t>
  </si>
  <si>
    <t>a1</t>
  </si>
  <si>
    <t>b1</t>
  </si>
  <si>
    <t>b0</t>
  </si>
  <si>
    <t>a</t>
  </si>
  <si>
    <t>b</t>
  </si>
  <si>
    <t xml:space="preserve"> largestLeafSize = aMaxS * finalLeafNo + aMaxI</t>
  </si>
  <si>
    <t>FLN</t>
  </si>
  <si>
    <t>Size</t>
  </si>
  <si>
    <t>aMaxS</t>
  </si>
  <si>
    <t>aMaxI</t>
  </si>
  <si>
    <t>leafSize = largestLeafSize * exp(a * pow((leafNo - largestLeafPos),2) + b * pow((leafNo - largestLeafPos),3)) * 100;</t>
  </si>
  <si>
    <t>largestLeafSize</t>
  </si>
  <si>
    <t>largestLeafPos = aX0 * finalLeafNo</t>
  </si>
  <si>
    <t>largestLeafPos</t>
  </si>
  <si>
    <t>Pos</t>
  </si>
  <si>
    <t>aX0</t>
  </si>
  <si>
    <t>a, where y=ax +b from size graph</t>
  </si>
  <si>
    <t>b, where y = ax +b from size graph</t>
  </si>
  <si>
    <t>a, where y=ax from Pos graph</t>
  </si>
  <si>
    <t>Pac1</t>
  </si>
  <si>
    <t>Pac2</t>
  </si>
  <si>
    <t>Pac3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</si>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</sst>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14NUS04 16 Leaves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'14NUS04'!$B$12:$B$27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'14NUS04'!$G$12:$G$27</c:f>
              <c:numCache>
                <c:formatCode>General</c:formatCode>
                <c:ptCount val="16"/>
                <c:pt idx="0">
                  <c:v>0.72499999999999998</c:v>
                </c:pt>
                <c:pt idx="1">
                  <c:v>2.5883333333333334</c:v>
                </c:pt>
                <c:pt idx="2">
                  <c:v>6.8262500000000008</c:v>
                </c:pt>
                <c:pt idx="3">
                  <c:v>16.491666666666667</c:v>
                </c:pt>
                <c:pt idx="4">
                  <c:v>34.193125000000002</c:v>
                </c:pt>
                <c:pt idx="5">
                  <c:v>59.962291666666665</c:v>
                </c:pt>
                <c:pt idx="6">
                  <c:v>98.046875</c:v>
                </c:pt>
                <c:pt idx="7">
                  <c:v>147.85708333333332</c:v>
                </c:pt>
                <c:pt idx="8">
                  <c:v>207.17319444444445</c:v>
                </c:pt>
                <c:pt idx="9">
                  <c:v>292.93388888888887</c:v>
                </c:pt>
                <c:pt idx="10">
                  <c:v>364.33187499999997</c:v>
                </c:pt>
                <c:pt idx="11">
                  <c:v>412.72083333333336</c:v>
                </c:pt>
                <c:pt idx="12">
                  <c:v>441.02416666666664</c:v>
                </c:pt>
                <c:pt idx="13">
                  <c:v>417.20708333333334</c:v>
                </c:pt>
                <c:pt idx="14">
                  <c:v>300.65625</c:v>
                </c:pt>
                <c:pt idx="15">
                  <c:v>145.07958333333335</c:v>
                </c:pt>
              </c:numCache>
            </c:numRef>
          </c:yVal>
          <c:smooth val="0"/>
        </c:ser>
        <c:ser>
          <c:idx val="0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'14NUS04'!$B$12:$B$27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'14NUS04'!$H$12:$H$27</c:f>
              <c:numCache>
                <c:formatCode>General</c:formatCode>
                <c:ptCount val="16"/>
                <c:pt idx="0">
                  <c:v>0.73648207434885116</c:v>
                </c:pt>
                <c:pt idx="1">
                  <c:v>1.9628697868286979</c:v>
                </c:pt>
                <c:pt idx="2">
                  <c:v>4.8656960817359689</c:v>
                </c:pt>
                <c:pt idx="3">
                  <c:v>11.189405242104499</c:v>
                </c:pt>
                <c:pt idx="4">
                  <c:v>23.810138338627226</c:v>
                </c:pt>
                <c:pt idx="5">
                  <c:v>46.762108248818208</c:v>
                </c:pt>
                <c:pt idx="6">
                  <c:v>84.544985083747463</c:v>
                </c:pt>
                <c:pt idx="7">
                  <c:v>140.35490092045981</c:v>
                </c:pt>
                <c:pt idx="8">
                  <c:v>213.40157954534683</c:v>
                </c:pt>
                <c:pt idx="9">
                  <c:v>296.40283371060229</c:v>
                </c:pt>
                <c:pt idx="10">
                  <c:v>375.1164445898907</c:v>
                </c:pt>
                <c:pt idx="11">
                  <c:v>431.4527509503028</c:v>
                </c:pt>
                <c:pt idx="12">
                  <c:v>449.85041414037738</c:v>
                </c:pt>
                <c:pt idx="13">
                  <c:v>424.08714334562836</c:v>
                </c:pt>
                <c:pt idx="14">
                  <c:v>360.56082983430332</c:v>
                </c:pt>
                <c:pt idx="15">
                  <c:v>275.75461861491709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472160"/>
        <c:axId val="1786478688"/>
      </c:scatterChart>
      <c:valAx>
        <c:axId val="17864721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Leaf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786478688"/>
        <c:crosses val="autoZero"/>
        <c:crossBetween val="midCat"/>
      </c:valAx>
      <c:valAx>
        <c:axId val="178647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Leaf Size (cm</a:t>
                </a:r>
                <a:r>
                  <a:rPr lang="en-AU" baseline="30000"/>
                  <a:t>2</a:t>
                </a:r>
                <a:r>
                  <a:rPr lang="en-AU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47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18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Buster!$B$70:$B$87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Buster!$C$70:$C$87</c:f>
              <c:numCache>
                <c:formatCode>General</c:formatCode>
                <c:ptCount val="18"/>
                <c:pt idx="2">
                  <c:v>2.1</c:v>
                </c:pt>
                <c:pt idx="3">
                  <c:v>9.8666666666666671</c:v>
                </c:pt>
                <c:pt idx="4">
                  <c:v>18.216666666666665</c:v>
                </c:pt>
                <c:pt idx="5">
                  <c:v>31.799999999999997</c:v>
                </c:pt>
                <c:pt idx="6">
                  <c:v>55.416666666666664</c:v>
                </c:pt>
                <c:pt idx="7">
                  <c:v>94</c:v>
                </c:pt>
                <c:pt idx="8">
                  <c:v>148.23333333333332</c:v>
                </c:pt>
                <c:pt idx="9">
                  <c:v>236.80555555555554</c:v>
                </c:pt>
                <c:pt idx="10">
                  <c:v>334.41666666666669</c:v>
                </c:pt>
                <c:pt idx="11">
                  <c:v>385.61666666666662</c:v>
                </c:pt>
                <c:pt idx="12">
                  <c:v>444.41666666666669</c:v>
                </c:pt>
                <c:pt idx="13">
                  <c:v>482.73333333333329</c:v>
                </c:pt>
                <c:pt idx="14">
                  <c:v>485.7</c:v>
                </c:pt>
                <c:pt idx="15">
                  <c:v>403.13333333333338</c:v>
                </c:pt>
                <c:pt idx="16">
                  <c:v>294.59999999999997</c:v>
                </c:pt>
                <c:pt idx="17">
                  <c:v>153.9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Buster!$B$70:$B$87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Buster!$D$70:$D$87</c:f>
              <c:numCache>
                <c:formatCode>General</c:formatCode>
                <c:ptCount val="18"/>
                <c:pt idx="0">
                  <c:v>0.9</c:v>
                </c:pt>
                <c:pt idx="1">
                  <c:v>2.4500000000000002</c:v>
                </c:pt>
                <c:pt idx="2">
                  <c:v>6.4</c:v>
                </c:pt>
                <c:pt idx="3">
                  <c:v>13.25</c:v>
                </c:pt>
                <c:pt idx="4">
                  <c:v>28.65</c:v>
                </c:pt>
                <c:pt idx="5">
                  <c:v>53.9</c:v>
                </c:pt>
                <c:pt idx="6">
                  <c:v>78.375</c:v>
                </c:pt>
                <c:pt idx="7">
                  <c:v>112.77500000000001</c:v>
                </c:pt>
                <c:pt idx="8">
                  <c:v>175.42500000000001</c:v>
                </c:pt>
                <c:pt idx="9">
                  <c:v>261.3</c:v>
                </c:pt>
                <c:pt idx="10">
                  <c:v>351.42500000000001</c:v>
                </c:pt>
                <c:pt idx="11">
                  <c:v>440.2</c:v>
                </c:pt>
                <c:pt idx="12">
                  <c:v>468.92500000000001</c:v>
                </c:pt>
                <c:pt idx="13">
                  <c:v>437.45</c:v>
                </c:pt>
                <c:pt idx="14">
                  <c:v>410.7</c:v>
                </c:pt>
                <c:pt idx="15">
                  <c:v>327</c:v>
                </c:pt>
                <c:pt idx="16">
                  <c:v>241.95</c:v>
                </c:pt>
                <c:pt idx="17">
                  <c:v>111.9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Buster!$B$70:$B$87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Buster!$E$70:$E$87</c:f>
              <c:numCache>
                <c:formatCode>General</c:formatCode>
                <c:ptCount val="18"/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Buster!$B$70:$B$87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Buster!$F$70:$F$87</c:f>
              <c:numCache>
                <c:formatCode>General</c:formatCode>
                <c:ptCount val="18"/>
              </c:numCache>
            </c:numRef>
          </c:yVal>
          <c:smooth val="0"/>
        </c:ser>
        <c:ser>
          <c:idx val="4"/>
          <c:order val="4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Buster!$B$70:$B$87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Buster!$G$70:$G$87</c:f>
              <c:numCache>
                <c:formatCode>General</c:formatCode>
                <c:ptCount val="18"/>
                <c:pt idx="0">
                  <c:v>0.65795449093302116</c:v>
                </c:pt>
                <c:pt idx="1">
                  <c:v>1.763414411191365</c:v>
                </c:pt>
                <c:pt idx="2">
                  <c:v>4.3431336374329828</c:v>
                </c:pt>
                <c:pt idx="3">
                  <c:v>9.83947760997847</c:v>
                </c:pt>
                <c:pt idx="4">
                  <c:v>20.525355976758721</c:v>
                </c:pt>
                <c:pt idx="5">
                  <c:v>39.462893564140209</c:v>
                </c:pt>
                <c:pt idx="6">
                  <c:v>69.999750402928996</c:v>
                </c:pt>
                <c:pt idx="7">
                  <c:v>114.66824321325747</c:v>
                </c:pt>
                <c:pt idx="8">
                  <c:v>173.64356497847115</c:v>
                </c:pt>
                <c:pt idx="9">
                  <c:v>243.31722811864881</c:v>
                </c:pt>
                <c:pt idx="10">
                  <c:v>315.80239865576533</c:v>
                </c:pt>
                <c:pt idx="11">
                  <c:v>380.02848523951462</c:v>
                </c:pt>
                <c:pt idx="12">
                  <c:v>424.42875943642423</c:v>
                </c:pt>
                <c:pt idx="13">
                  <c:v>440.36333289924266</c:v>
                </c:pt>
                <c:pt idx="14">
                  <c:v>424.87869376651417</c:v>
                </c:pt>
                <c:pt idx="15">
                  <c:v>381.58911591035752</c:v>
                </c:pt>
                <c:pt idx="16">
                  <c:v>319.32578741809397</c:v>
                </c:pt>
                <c:pt idx="17">
                  <c:v>249.23484335030909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491712"/>
        <c:axId val="1916491168"/>
      </c:scatterChart>
      <c:valAx>
        <c:axId val="191649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491168"/>
        <c:crosses val="autoZero"/>
        <c:crossBetween val="midCat"/>
      </c:valAx>
      <c:valAx>
        <c:axId val="19164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49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Buster!$AA$11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8695897026276012"/>
                  <c:y val="-0.198363498401562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Buster!$Z$12:$Z$22</c:f>
              <c:numCache>
                <c:formatCode>General</c:formatCode>
                <c:ptCount val="11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18</c:v>
                </c:pt>
                <c:pt idx="9">
                  <c:v>18</c:v>
                </c:pt>
                <c:pt idx="10">
                  <c:v>19</c:v>
                </c:pt>
              </c:numCache>
            </c:numRef>
          </c:xVal>
          <c:yVal>
            <c:numRef>
              <c:f>Buster!$AA$12:$AA$22</c:f>
              <c:numCache>
                <c:formatCode>General</c:formatCode>
                <c:ptCount val="11"/>
                <c:pt idx="0">
                  <c:v>497.36669999999998</c:v>
                </c:pt>
                <c:pt idx="1">
                  <c:v>525.04999999999995</c:v>
                </c:pt>
                <c:pt idx="2">
                  <c:v>463.9</c:v>
                </c:pt>
                <c:pt idx="3">
                  <c:v>462.35</c:v>
                </c:pt>
                <c:pt idx="4">
                  <c:v>477.9</c:v>
                </c:pt>
                <c:pt idx="5">
                  <c:v>511.74</c:v>
                </c:pt>
                <c:pt idx="6">
                  <c:v>479.7</c:v>
                </c:pt>
                <c:pt idx="7">
                  <c:v>524.35</c:v>
                </c:pt>
                <c:pt idx="8">
                  <c:v>485.7</c:v>
                </c:pt>
                <c:pt idx="9">
                  <c:v>468.92500000000001</c:v>
                </c:pt>
                <c:pt idx="10">
                  <c:v>471.43329999999997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479200"/>
        <c:axId val="1916481920"/>
      </c:scatterChart>
      <c:valAx>
        <c:axId val="191647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481920"/>
        <c:crosses val="autoZero"/>
        <c:crossBetween val="midCat"/>
      </c:valAx>
      <c:valAx>
        <c:axId val="191648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47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Buster!$AB$11</c:f>
              <c:strCache>
                <c:ptCount val="1"/>
                <c:pt idx="0">
                  <c:v>Pos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622528433945757E-2"/>
                  <c:y val="-0.204826115485564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Buster!$Z$12:$Z$22</c:f>
              <c:numCache>
                <c:formatCode>General</c:formatCode>
                <c:ptCount val="11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18</c:v>
                </c:pt>
                <c:pt idx="9">
                  <c:v>18</c:v>
                </c:pt>
                <c:pt idx="10">
                  <c:v>19</c:v>
                </c:pt>
              </c:numCache>
            </c:numRef>
          </c:xVal>
          <c:yVal>
            <c:numRef>
              <c:f>Buster!$AB$12:$AB$22</c:f>
              <c:numCache>
                <c:formatCode>General</c:formatCode>
                <c:ptCount val="11"/>
                <c:pt idx="0">
                  <c:v>14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13</c:v>
                </c:pt>
                <c:pt idx="10">
                  <c:v>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492800"/>
        <c:axId val="1916485184"/>
      </c:scatterChart>
      <c:valAx>
        <c:axId val="191649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485184"/>
        <c:crosses val="autoZero"/>
        <c:crossBetween val="midCat"/>
      </c:valAx>
      <c:valAx>
        <c:axId val="19164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49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19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Buster!$B$91:$B$107</c:f>
              <c:numCache>
                <c:formatCode>General</c:formatCode>
                <c:ptCount val="1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</c:numCache>
            </c:numRef>
          </c:xVal>
          <c:yVal>
            <c:numRef>
              <c:f>Buster!$C$91:$C$107</c:f>
              <c:numCache>
                <c:formatCode>General</c:formatCode>
                <c:ptCount val="17"/>
                <c:pt idx="0">
                  <c:v>4.3</c:v>
                </c:pt>
                <c:pt idx="1">
                  <c:v>9.3666666666666671</c:v>
                </c:pt>
                <c:pt idx="2">
                  <c:v>20.349999999999998</c:v>
                </c:pt>
                <c:pt idx="3">
                  <c:v>35.383333333333333</c:v>
                </c:pt>
                <c:pt idx="4">
                  <c:v>62.116666666666667</c:v>
                </c:pt>
                <c:pt idx="5">
                  <c:v>105.7</c:v>
                </c:pt>
                <c:pt idx="6">
                  <c:v>143.49999999999997</c:v>
                </c:pt>
                <c:pt idx="7">
                  <c:v>223.83333333333334</c:v>
                </c:pt>
                <c:pt idx="8">
                  <c:v>311.83333333333337</c:v>
                </c:pt>
                <c:pt idx="9">
                  <c:v>381.20000000000005</c:v>
                </c:pt>
                <c:pt idx="10">
                  <c:v>438.5</c:v>
                </c:pt>
                <c:pt idx="11">
                  <c:v>471.43333333333334</c:v>
                </c:pt>
                <c:pt idx="12">
                  <c:v>468.26666666666671</c:v>
                </c:pt>
                <c:pt idx="13">
                  <c:v>422.43333333333334</c:v>
                </c:pt>
                <c:pt idx="14">
                  <c:v>336.1</c:v>
                </c:pt>
                <c:pt idx="15">
                  <c:v>219.86666666666667</c:v>
                </c:pt>
                <c:pt idx="16">
                  <c:v>100.96666666666665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Buster!$B$91:$B$107</c:f>
              <c:numCache>
                <c:formatCode>General</c:formatCode>
                <c:ptCount val="1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</c:numCache>
            </c:numRef>
          </c:xVal>
          <c:yVal>
            <c:numRef>
              <c:f>Buster!$D$91:$D$107</c:f>
              <c:numCache>
                <c:formatCode>General</c:formatCode>
                <c:ptCount val="17"/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Buster!$B$91:$B$107</c:f>
              <c:numCache>
                <c:formatCode>General</c:formatCode>
                <c:ptCount val="1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</c:numCache>
            </c:numRef>
          </c:xVal>
          <c:yVal>
            <c:numRef>
              <c:f>Buster!$E$91:$E$107</c:f>
              <c:numCache>
                <c:formatCode>General</c:formatCode>
                <c:ptCount val="17"/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Buster!$B$91:$B$107</c:f>
              <c:numCache>
                <c:formatCode>General</c:formatCode>
                <c:ptCount val="1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</c:numCache>
            </c:numRef>
          </c:xVal>
          <c:yVal>
            <c:numRef>
              <c:f>Buster!$F$91:$F$107</c:f>
              <c:numCache>
                <c:formatCode>General</c:formatCode>
                <c:ptCount val="17"/>
              </c:numCache>
            </c:numRef>
          </c:yVal>
          <c:smooth val="0"/>
        </c:ser>
        <c:ser>
          <c:idx val="4"/>
          <c:order val="4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Buster!$B$91:$B$107</c:f>
              <c:numCache>
                <c:formatCode>General</c:formatCode>
                <c:ptCount val="1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</c:numCache>
            </c:numRef>
          </c:xVal>
          <c:yVal>
            <c:numRef>
              <c:f>Buster!$G$91:$G$107</c:f>
              <c:numCache>
                <c:formatCode>General</c:formatCode>
                <c:ptCount val="17"/>
                <c:pt idx="0">
                  <c:v>3.3651728981089892</c:v>
                </c:pt>
                <c:pt idx="1">
                  <c:v>7.7101624454509397</c:v>
                </c:pt>
                <c:pt idx="2">
                  <c:v>16.25416814129137</c:v>
                </c:pt>
                <c:pt idx="3">
                  <c:v>31.589083285097757</c:v>
                </c:pt>
                <c:pt idx="4">
                  <c:v>56.703038806818213</c:v>
                </c:pt>
                <c:pt idx="5">
                  <c:v>94.188669626810764</c:v>
                </c:pt>
                <c:pt idx="6">
                  <c:v>145.05743376943474</c:v>
                </c:pt>
                <c:pt idx="7">
                  <c:v>207.51825037416145</c:v>
                </c:pt>
                <c:pt idx="8">
                  <c:v>276.29534320125362</c:v>
                </c:pt>
                <c:pt idx="9">
                  <c:v>343.01868316855564</c:v>
                </c:pt>
                <c:pt idx="10">
                  <c:v>397.84592016179778</c:v>
                </c:pt>
                <c:pt idx="11">
                  <c:v>431.90770001058837</c:v>
                </c:pt>
                <c:pt idx="12">
                  <c:v>439.71559652654162</c:v>
                </c:pt>
                <c:pt idx="13">
                  <c:v>420.61393839768579</c:v>
                </c:pt>
                <c:pt idx="14">
                  <c:v>378.74970080525418</c:v>
                </c:pt>
                <c:pt idx="15">
                  <c:v>321.66496830915122</c:v>
                </c:pt>
                <c:pt idx="16">
                  <c:v>258.14519338753979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477568"/>
        <c:axId val="1916478656"/>
      </c:scatterChart>
      <c:valAx>
        <c:axId val="191647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478656"/>
        <c:crosses val="autoZero"/>
        <c:crossBetween val="midCat"/>
      </c:valAx>
      <c:valAx>
        <c:axId val="19164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47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Buster - 16 leaves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Buster!$B$12:$B$27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Buster!$C$12:$C$27</c:f>
              <c:numCache>
                <c:formatCode>General</c:formatCode>
                <c:ptCount val="16"/>
                <c:pt idx="0">
                  <c:v>0.8</c:v>
                </c:pt>
                <c:pt idx="1">
                  <c:v>2.3666666666666667</c:v>
                </c:pt>
                <c:pt idx="2">
                  <c:v>6.2666666666666666</c:v>
                </c:pt>
                <c:pt idx="3">
                  <c:v>18.399999999999999</c:v>
                </c:pt>
                <c:pt idx="4">
                  <c:v>37.133333333333333</c:v>
                </c:pt>
                <c:pt idx="5">
                  <c:v>71.13333333333334</c:v>
                </c:pt>
                <c:pt idx="6">
                  <c:v>128</c:v>
                </c:pt>
                <c:pt idx="7">
                  <c:v>194.7</c:v>
                </c:pt>
                <c:pt idx="8">
                  <c:v>245.5</c:v>
                </c:pt>
                <c:pt idx="9">
                  <c:v>288.05</c:v>
                </c:pt>
                <c:pt idx="10">
                  <c:v>334.68333333333334</c:v>
                </c:pt>
                <c:pt idx="11">
                  <c:v>397.88333333333333</c:v>
                </c:pt>
                <c:pt idx="12">
                  <c:v>490.36666666666667</c:v>
                </c:pt>
                <c:pt idx="13">
                  <c:v>497.36666666666667</c:v>
                </c:pt>
                <c:pt idx="14">
                  <c:v>403.43333333333334</c:v>
                </c:pt>
                <c:pt idx="15">
                  <c:v>233.56666666666666</c:v>
                </c:pt>
              </c:numCache>
            </c:numRef>
          </c:yVal>
          <c:smooth val="0"/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Buster!$B$12:$B$27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Buster!$E$12:$E$27</c:f>
              <c:numCache>
                <c:formatCode>General</c:formatCode>
                <c:ptCount val="16"/>
              </c:numCache>
            </c:numRef>
          </c:yVal>
          <c:smooth val="0"/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Buster!$B$12:$B$27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Buster!$F$12:$F$27</c:f>
              <c:numCache>
                <c:formatCode>General</c:formatCode>
                <c:ptCount val="16"/>
              </c:numCache>
            </c:numRef>
          </c:yVal>
          <c:smooth val="0"/>
        </c:ser>
        <c:ser>
          <c:idx val="4"/>
          <c:order val="3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Buster!$B$12:$B$27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Buster!$G$12:$G$27</c:f>
              <c:numCache>
                <c:formatCode>General</c:formatCode>
                <c:ptCount val="16"/>
                <c:pt idx="0">
                  <c:v>1.2304857493436954</c:v>
                </c:pt>
                <c:pt idx="1">
                  <c:v>3.1361930947221972</c:v>
                </c:pt>
                <c:pt idx="2">
                  <c:v>7.4329867119901269</c:v>
                </c:pt>
                <c:pt idx="3">
                  <c:v>16.339645548451006</c:v>
                </c:pt>
                <c:pt idx="4">
                  <c:v>33.229589420062759</c:v>
                </c:pt>
                <c:pt idx="5">
                  <c:v>62.3583685925894</c:v>
                </c:pt>
                <c:pt idx="6">
                  <c:v>107.70510692308612</c:v>
                </c:pt>
                <c:pt idx="7">
                  <c:v>170.77881118655611</c:v>
                </c:pt>
                <c:pt idx="8">
                  <c:v>247.95460060726742</c:v>
                </c:pt>
                <c:pt idx="9">
                  <c:v>328.80257238455255</c:v>
                </c:pt>
                <c:pt idx="10">
                  <c:v>397.19836315385243</c:v>
                </c:pt>
                <c:pt idx="11">
                  <c:v>435.98671667953619</c:v>
                </c:pt>
                <c:pt idx="12">
                  <c:v>433.72752679442681</c:v>
                </c:pt>
                <c:pt idx="13">
                  <c:v>390.05243263860905</c:v>
                </c:pt>
                <c:pt idx="14">
                  <c:v>316.2828395267648</c:v>
                </c:pt>
                <c:pt idx="15">
                  <c:v>230.65307945707625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76400"/>
        <c:axId val="31581840"/>
      </c:scatterChart>
      <c:valAx>
        <c:axId val="3157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1840"/>
        <c:crosses val="autoZero"/>
        <c:crossBetween val="midCat"/>
      </c:valAx>
      <c:valAx>
        <c:axId val="3158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'14NUSO1'!$B$12:$B$27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'14NUSO1'!$C$12:$C$27</c:f>
              <c:numCache>
                <c:formatCode>General</c:formatCode>
                <c:ptCount val="16"/>
                <c:pt idx="0">
                  <c:v>1.1333333333333333</c:v>
                </c:pt>
                <c:pt idx="1">
                  <c:v>3.6</c:v>
                </c:pt>
                <c:pt idx="2">
                  <c:v>9.2333333333333325</c:v>
                </c:pt>
                <c:pt idx="3">
                  <c:v>20.2</c:v>
                </c:pt>
                <c:pt idx="4">
                  <c:v>40.733333333333334</c:v>
                </c:pt>
                <c:pt idx="5">
                  <c:v>64.3</c:v>
                </c:pt>
                <c:pt idx="6">
                  <c:v>110.16666666666667</c:v>
                </c:pt>
                <c:pt idx="7">
                  <c:v>152.05000000000001</c:v>
                </c:pt>
                <c:pt idx="8">
                  <c:v>214.2</c:v>
                </c:pt>
                <c:pt idx="9">
                  <c:v>298.85000000000002</c:v>
                </c:pt>
                <c:pt idx="10">
                  <c:v>400</c:v>
                </c:pt>
                <c:pt idx="11">
                  <c:v>467.98333333333329</c:v>
                </c:pt>
                <c:pt idx="12">
                  <c:v>485.15</c:v>
                </c:pt>
                <c:pt idx="13">
                  <c:v>428.83333333333331</c:v>
                </c:pt>
                <c:pt idx="14">
                  <c:v>328</c:v>
                </c:pt>
                <c:pt idx="15">
                  <c:v>186.26666666666668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'14NUSO1'!$B$12:$B$27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'14NUSO1'!$D$12:$D$27</c:f>
              <c:numCache>
                <c:formatCode>General</c:formatCode>
                <c:ptCount val="16"/>
                <c:pt idx="3">
                  <c:v>6.9</c:v>
                </c:pt>
                <c:pt idx="4">
                  <c:v>18.8</c:v>
                </c:pt>
                <c:pt idx="5">
                  <c:v>43.6</c:v>
                </c:pt>
                <c:pt idx="6">
                  <c:v>82.4</c:v>
                </c:pt>
                <c:pt idx="7">
                  <c:v>112.1</c:v>
                </c:pt>
                <c:pt idx="8">
                  <c:v>175.5</c:v>
                </c:pt>
                <c:pt idx="9">
                  <c:v>254.10999999999999</c:v>
                </c:pt>
                <c:pt idx="10">
                  <c:v>361.5</c:v>
                </c:pt>
                <c:pt idx="11">
                  <c:v>466.1</c:v>
                </c:pt>
                <c:pt idx="12">
                  <c:v>508.25</c:v>
                </c:pt>
                <c:pt idx="13">
                  <c:v>472.9</c:v>
                </c:pt>
                <c:pt idx="14">
                  <c:v>349.4</c:v>
                </c:pt>
                <c:pt idx="15">
                  <c:v>278.5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'14NUSO1'!$B$12:$B$27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'14NUSO1'!$E$12:$E$27</c:f>
              <c:numCache>
                <c:formatCode>General</c:formatCode>
                <c:ptCount val="16"/>
                <c:pt idx="0">
                  <c:v>0.91999999999999993</c:v>
                </c:pt>
                <c:pt idx="1">
                  <c:v>2.3600000000000003</c:v>
                </c:pt>
                <c:pt idx="2">
                  <c:v>6.9799999999999995</c:v>
                </c:pt>
                <c:pt idx="3">
                  <c:v>17</c:v>
                </c:pt>
                <c:pt idx="4">
                  <c:v>40.166666666666671</c:v>
                </c:pt>
                <c:pt idx="5">
                  <c:v>76.775000000000006</c:v>
                </c:pt>
                <c:pt idx="6">
                  <c:v>140.94</c:v>
                </c:pt>
                <c:pt idx="7">
                  <c:v>202.3</c:v>
                </c:pt>
                <c:pt idx="8">
                  <c:v>258.65999999999997</c:v>
                </c:pt>
                <c:pt idx="9">
                  <c:v>309.52</c:v>
                </c:pt>
                <c:pt idx="10">
                  <c:v>362.66999999999996</c:v>
                </c:pt>
                <c:pt idx="11">
                  <c:v>422.8</c:v>
                </c:pt>
                <c:pt idx="12">
                  <c:v>471.62</c:v>
                </c:pt>
                <c:pt idx="13">
                  <c:v>464.62</c:v>
                </c:pt>
                <c:pt idx="14">
                  <c:v>370.26</c:v>
                </c:pt>
                <c:pt idx="15">
                  <c:v>194.34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'14NUSO1'!$B$12:$B$27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'14NUSO1'!$F$12:$F$27</c:f>
              <c:numCache>
                <c:formatCode>General</c:formatCode>
                <c:ptCount val="16"/>
                <c:pt idx="0">
                  <c:v>0.3</c:v>
                </c:pt>
                <c:pt idx="1">
                  <c:v>1.4</c:v>
                </c:pt>
                <c:pt idx="2">
                  <c:v>5.2666666666666666</c:v>
                </c:pt>
                <c:pt idx="3">
                  <c:v>14.719999999999999</c:v>
                </c:pt>
                <c:pt idx="4">
                  <c:v>36.93333333333333</c:v>
                </c:pt>
                <c:pt idx="5">
                  <c:v>71.900000000000006</c:v>
                </c:pt>
                <c:pt idx="6">
                  <c:v>94.666666666666657</c:v>
                </c:pt>
                <c:pt idx="7">
                  <c:v>163.46666666666667</c:v>
                </c:pt>
                <c:pt idx="8">
                  <c:v>238</c:v>
                </c:pt>
                <c:pt idx="9">
                  <c:v>336.73333333333335</c:v>
                </c:pt>
                <c:pt idx="10">
                  <c:v>419.4</c:v>
                </c:pt>
                <c:pt idx="11">
                  <c:v>534.1</c:v>
                </c:pt>
                <c:pt idx="12">
                  <c:v>560.66666666666674</c:v>
                </c:pt>
                <c:pt idx="13">
                  <c:v>547.70000000000005</c:v>
                </c:pt>
                <c:pt idx="14">
                  <c:v>409.7</c:v>
                </c:pt>
                <c:pt idx="15">
                  <c:v>184.03333333333333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'14NUSO1'!$B$12:$B$27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'14NUSO1'!$G$12:$G$27</c:f>
              <c:numCache>
                <c:formatCode>General</c:formatCode>
                <c:ptCount val="16"/>
                <c:pt idx="0">
                  <c:v>1.1450268927159277</c:v>
                </c:pt>
                <c:pt idx="1">
                  <c:v>2.9487213181775256</c:v>
                </c:pt>
                <c:pt idx="2">
                  <c:v>7.0639589312980542</c:v>
                </c:pt>
                <c:pt idx="3">
                  <c:v>15.701579827324924</c:v>
                </c:pt>
                <c:pt idx="4">
                  <c:v>32.300083388419743</c:v>
                </c:pt>
                <c:pt idx="5">
                  <c:v>61.335710186645841</c:v>
                </c:pt>
                <c:pt idx="6">
                  <c:v>107.24004113366554</c:v>
                </c:pt>
                <c:pt idx="7">
                  <c:v>172.19428008427602</c:v>
                </c:pt>
                <c:pt idx="8">
                  <c:v>253.26956362344731</c:v>
                </c:pt>
                <c:pt idx="9">
                  <c:v>340.3565959449557</c:v>
                </c:pt>
                <c:pt idx="10">
                  <c:v>416.82771297695808</c:v>
                </c:pt>
                <c:pt idx="11">
                  <c:v>464.0177573393197</c:v>
                </c:pt>
                <c:pt idx="12">
                  <c:v>468.33064173518272</c:v>
                </c:pt>
                <c:pt idx="13">
                  <c:v>427.45938869342041</c:v>
                </c:pt>
                <c:pt idx="14">
                  <c:v>351.92151416805319</c:v>
                </c:pt>
                <c:pt idx="15">
                  <c:v>260.66924953452093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485728"/>
        <c:axId val="1916488992"/>
      </c:scatterChart>
      <c:valAx>
        <c:axId val="191648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488992"/>
        <c:crosses val="autoZero"/>
        <c:crossBetween val="midCat"/>
      </c:valAx>
      <c:valAx>
        <c:axId val="191648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48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17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'14NUSO1'!$B$33:$B$49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'14NUSO1'!$C$33:$C$49</c:f>
              <c:numCache>
                <c:formatCode>General</c:formatCode>
                <c:ptCount val="17"/>
                <c:pt idx="0">
                  <c:v>0.95</c:v>
                </c:pt>
                <c:pt idx="1">
                  <c:v>3</c:v>
                </c:pt>
                <c:pt idx="2">
                  <c:v>8.5</c:v>
                </c:pt>
                <c:pt idx="3">
                  <c:v>16.433333333333334</c:v>
                </c:pt>
                <c:pt idx="4">
                  <c:v>33.93333333333333</c:v>
                </c:pt>
                <c:pt idx="5">
                  <c:v>64.11666666666666</c:v>
                </c:pt>
                <c:pt idx="6">
                  <c:v>93.833333333333343</c:v>
                </c:pt>
                <c:pt idx="7">
                  <c:v>150.05000000000001</c:v>
                </c:pt>
                <c:pt idx="8">
                  <c:v>214.68333333333334</c:v>
                </c:pt>
                <c:pt idx="9">
                  <c:v>299.8</c:v>
                </c:pt>
                <c:pt idx="10">
                  <c:v>399.51666666666665</c:v>
                </c:pt>
                <c:pt idx="11">
                  <c:v>471.4</c:v>
                </c:pt>
                <c:pt idx="12">
                  <c:v>519.15</c:v>
                </c:pt>
                <c:pt idx="13">
                  <c:v>492.36666666666667</c:v>
                </c:pt>
                <c:pt idx="14">
                  <c:v>426.9666666666667</c:v>
                </c:pt>
                <c:pt idx="15">
                  <c:v>317.89999999999998</c:v>
                </c:pt>
                <c:pt idx="16">
                  <c:v>168.06666666666666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'14NUSO1'!$B$33:$B$49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'14NUSO1'!$D$33:$D$49</c:f>
              <c:numCache>
                <c:formatCode>General</c:formatCode>
                <c:ptCount val="17"/>
                <c:pt idx="0">
                  <c:v>0.3</c:v>
                </c:pt>
                <c:pt idx="1">
                  <c:v>1.4</c:v>
                </c:pt>
                <c:pt idx="2">
                  <c:v>5.2666666666666666</c:v>
                </c:pt>
                <c:pt idx="3">
                  <c:v>14.719999999999999</c:v>
                </c:pt>
                <c:pt idx="4">
                  <c:v>36.93333333333333</c:v>
                </c:pt>
                <c:pt idx="5">
                  <c:v>73.099999999999994</c:v>
                </c:pt>
                <c:pt idx="6">
                  <c:v>96.2</c:v>
                </c:pt>
                <c:pt idx="7">
                  <c:v>185.3</c:v>
                </c:pt>
                <c:pt idx="8">
                  <c:v>287.3</c:v>
                </c:pt>
                <c:pt idx="9">
                  <c:v>392.6</c:v>
                </c:pt>
                <c:pt idx="10">
                  <c:v>471.4</c:v>
                </c:pt>
                <c:pt idx="11">
                  <c:v>528.04999999999995</c:v>
                </c:pt>
                <c:pt idx="12">
                  <c:v>583.45000000000005</c:v>
                </c:pt>
                <c:pt idx="13">
                  <c:v>588.79999999999995</c:v>
                </c:pt>
                <c:pt idx="14">
                  <c:v>475.2</c:v>
                </c:pt>
                <c:pt idx="15">
                  <c:v>307.60000000000002</c:v>
                </c:pt>
                <c:pt idx="16">
                  <c:v>118.2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'14NUSO1'!$B$33:$B$49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'14NUSO1'!$E$33:$E$49</c:f>
              <c:numCache>
                <c:formatCode>General</c:formatCode>
                <c:ptCount val="17"/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'14NUSO1'!$B$33:$B$49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'14NUSO1'!$F$33:$F$49</c:f>
              <c:numCache>
                <c:formatCode>General</c:formatCode>
                <c:ptCount val="17"/>
              </c:numCache>
            </c:numRef>
          </c:yVal>
          <c:smooth val="0"/>
        </c:ser>
        <c:ser>
          <c:idx val="4"/>
          <c:order val="4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'14NUSO1'!$B$33:$B$49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'14NUSO1'!$G$33:$G$49</c:f>
              <c:numCache>
                <c:formatCode>General</c:formatCode>
                <c:ptCount val="17"/>
                <c:pt idx="0">
                  <c:v>0.83229312558634128</c:v>
                </c:pt>
                <c:pt idx="1">
                  <c:v>2.2125954183795433</c:v>
                </c:pt>
                <c:pt idx="2">
                  <c:v>5.4295477979719866</c:v>
                </c:pt>
                <c:pt idx="3">
                  <c:v>12.2936810694528</c:v>
                </c:pt>
                <c:pt idx="4">
                  <c:v>25.673053864536278</c:v>
                </c:pt>
                <c:pt idx="5">
                  <c:v>49.427780451151285</c:v>
                </c:pt>
                <c:pt idx="6">
                  <c:v>87.696720303820939</c:v>
                </c:pt>
                <c:pt idx="7">
                  <c:v>143.32928668662393</c:v>
                </c:pt>
                <c:pt idx="8">
                  <c:v>215.69821478666492</c:v>
                </c:pt>
                <c:pt idx="9">
                  <c:v>298.77129139217629</c:v>
                </c:pt>
                <c:pt idx="10">
                  <c:v>380.7435535915792</c:v>
                </c:pt>
                <c:pt idx="11">
                  <c:v>446.21926208031073</c:v>
                </c:pt>
                <c:pt idx="12">
                  <c:v>480.73617884038822</c:v>
                </c:pt>
                <c:pt idx="13">
                  <c:v>475.91426025700252</c:v>
                </c:pt>
                <c:pt idx="14">
                  <c:v>432.74765738715689</c:v>
                </c:pt>
                <c:pt idx="15">
                  <c:v>361.28132095244143</c:v>
                </c:pt>
                <c:pt idx="16">
                  <c:v>276.80998049899694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480832"/>
        <c:axId val="1916488448"/>
      </c:scatterChart>
      <c:valAx>
        <c:axId val="191648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488448"/>
        <c:crosses val="autoZero"/>
        <c:crossBetween val="midCat"/>
      </c:valAx>
      <c:valAx>
        <c:axId val="191648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48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15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'14NUSO1'!$B$52:$B$66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'14NUSO1'!$C$52:$C$66</c:f>
              <c:numCache>
                <c:formatCode>General</c:formatCode>
                <c:ptCount val="15"/>
                <c:pt idx="3">
                  <c:v>6.9</c:v>
                </c:pt>
                <c:pt idx="4">
                  <c:v>18.95</c:v>
                </c:pt>
                <c:pt idx="5">
                  <c:v>40.299999999999997</c:v>
                </c:pt>
                <c:pt idx="6">
                  <c:v>81.760000000000005</c:v>
                </c:pt>
                <c:pt idx="7">
                  <c:v>123.55</c:v>
                </c:pt>
                <c:pt idx="8">
                  <c:v>173.1</c:v>
                </c:pt>
                <c:pt idx="9">
                  <c:v>254.10999999999999</c:v>
                </c:pt>
                <c:pt idx="10">
                  <c:v>356.03000000000003</c:v>
                </c:pt>
                <c:pt idx="11">
                  <c:v>450.35</c:v>
                </c:pt>
                <c:pt idx="12">
                  <c:v>506.71000000000004</c:v>
                </c:pt>
                <c:pt idx="13">
                  <c:v>479.77</c:v>
                </c:pt>
                <c:pt idx="14">
                  <c:v>253.53000000000003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'14NUSO1'!$B$52:$B$66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'14NUSO1'!$D$52:$D$66</c:f>
              <c:numCache>
                <c:formatCode>General</c:formatCode>
                <c:ptCount val="15"/>
                <c:pt idx="0">
                  <c:v>1.1000000000000001</c:v>
                </c:pt>
                <c:pt idx="1">
                  <c:v>2.1</c:v>
                </c:pt>
                <c:pt idx="2">
                  <c:v>7.1</c:v>
                </c:pt>
                <c:pt idx="3">
                  <c:v>14.9</c:v>
                </c:pt>
                <c:pt idx="4">
                  <c:v>40.166666666666671</c:v>
                </c:pt>
                <c:pt idx="5">
                  <c:v>77.5</c:v>
                </c:pt>
                <c:pt idx="6">
                  <c:v>149.80000000000001</c:v>
                </c:pt>
                <c:pt idx="7">
                  <c:v>221.4</c:v>
                </c:pt>
                <c:pt idx="8">
                  <c:v>255.3</c:v>
                </c:pt>
                <c:pt idx="9">
                  <c:v>312.55</c:v>
                </c:pt>
                <c:pt idx="10">
                  <c:v>356.8</c:v>
                </c:pt>
                <c:pt idx="11">
                  <c:v>403.8</c:v>
                </c:pt>
                <c:pt idx="12">
                  <c:v>379.6</c:v>
                </c:pt>
                <c:pt idx="13">
                  <c:v>271.3</c:v>
                </c:pt>
                <c:pt idx="14">
                  <c:v>156.4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'14NUSO1'!$B$52:$B$66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'14NUSO1'!$E$52:$E$66</c:f>
              <c:numCache>
                <c:formatCode>General</c:formatCode>
                <c:ptCount val="15"/>
                <c:pt idx="0">
                  <c:v>0.3</c:v>
                </c:pt>
                <c:pt idx="1">
                  <c:v>1.4</c:v>
                </c:pt>
                <c:pt idx="2">
                  <c:v>5.2666666666666666</c:v>
                </c:pt>
                <c:pt idx="3">
                  <c:v>14.719999999999999</c:v>
                </c:pt>
                <c:pt idx="4">
                  <c:v>36.93333333333333</c:v>
                </c:pt>
                <c:pt idx="5">
                  <c:v>68.650000000000006</c:v>
                </c:pt>
                <c:pt idx="6">
                  <c:v>87.85</c:v>
                </c:pt>
                <c:pt idx="7">
                  <c:v>164.35</c:v>
                </c:pt>
                <c:pt idx="8">
                  <c:v>258.8</c:v>
                </c:pt>
                <c:pt idx="9">
                  <c:v>352.3</c:v>
                </c:pt>
                <c:pt idx="10">
                  <c:v>448.4</c:v>
                </c:pt>
                <c:pt idx="11">
                  <c:v>567.92499999999995</c:v>
                </c:pt>
                <c:pt idx="12">
                  <c:v>612.04999999999995</c:v>
                </c:pt>
                <c:pt idx="13">
                  <c:v>545.47500000000002</c:v>
                </c:pt>
                <c:pt idx="14">
                  <c:v>278.64999999999998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'14NUSO1'!$B$52:$B$66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'14NUSO1'!$F$52:$F$66</c:f>
              <c:numCache>
                <c:formatCode>General</c:formatCode>
                <c:ptCount val="15"/>
              </c:numCache>
            </c:numRef>
          </c:yVal>
          <c:smooth val="0"/>
        </c:ser>
        <c:ser>
          <c:idx val="4"/>
          <c:order val="4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'14NUSO1'!$B$52:$B$66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'14NUSO1'!$G$52:$G$66</c:f>
              <c:numCache>
                <c:formatCode>General</c:formatCode>
                <c:ptCount val="15"/>
                <c:pt idx="0">
                  <c:v>1.6561249307636308</c:v>
                </c:pt>
                <c:pt idx="1">
                  <c:v>4.0697343645778856</c:v>
                </c:pt>
                <c:pt idx="2">
                  <c:v>9.4196393587621809</c:v>
                </c:pt>
                <c:pt idx="3">
                  <c:v>20.414686721501145</c:v>
                </c:pt>
                <c:pt idx="4">
                  <c:v>41.184745189437358</c:v>
                </c:pt>
                <c:pt idx="5">
                  <c:v>76.888299205825334</c:v>
                </c:pt>
                <c:pt idx="6">
                  <c:v>132.05635942839024</c:v>
                </c:pt>
                <c:pt idx="7">
                  <c:v>207.43334434312692</c:v>
                </c:pt>
                <c:pt idx="8">
                  <c:v>296.25315832753864</c:v>
                </c:pt>
                <c:pt idx="9">
                  <c:v>382.43494336993598</c:v>
                </c:pt>
                <c:pt idx="10">
                  <c:v>443.61609213793963</c:v>
                </c:pt>
                <c:pt idx="11">
                  <c:v>459.68163187010435</c:v>
                </c:pt>
                <c:pt idx="12">
                  <c:v>423.01145778812628</c:v>
                </c:pt>
                <c:pt idx="13">
                  <c:v>343.66651680236441</c:v>
                </c:pt>
                <c:pt idx="14">
                  <c:v>245.05152464347069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487360"/>
        <c:axId val="2102655072"/>
      </c:scatterChart>
      <c:valAx>
        <c:axId val="191648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55072"/>
        <c:crosses val="autoZero"/>
        <c:crossBetween val="midCat"/>
      </c:valAx>
      <c:valAx>
        <c:axId val="21026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48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'14NUSO1'!$B$70:$B$87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'14NUSO1'!$C$70:$C$87</c:f>
              <c:numCache>
                <c:formatCode>General</c:formatCode>
                <c:ptCount val="18"/>
                <c:pt idx="2">
                  <c:v>5.6</c:v>
                </c:pt>
                <c:pt idx="3">
                  <c:v>13.137500000000001</c:v>
                </c:pt>
                <c:pt idx="4">
                  <c:v>26.890000000000004</c:v>
                </c:pt>
                <c:pt idx="5">
                  <c:v>47.15</c:v>
                </c:pt>
                <c:pt idx="6">
                  <c:v>76.47</c:v>
                </c:pt>
                <c:pt idx="7">
                  <c:v>126.2</c:v>
                </c:pt>
                <c:pt idx="8">
                  <c:v>196.48666666666665</c:v>
                </c:pt>
                <c:pt idx="9">
                  <c:v>279.27999999999992</c:v>
                </c:pt>
                <c:pt idx="10">
                  <c:v>353.7</c:v>
                </c:pt>
                <c:pt idx="11">
                  <c:v>401.99000000000007</c:v>
                </c:pt>
                <c:pt idx="12">
                  <c:v>454.66</c:v>
                </c:pt>
                <c:pt idx="13">
                  <c:v>484.4799999999999</c:v>
                </c:pt>
                <c:pt idx="14">
                  <c:v>494.2</c:v>
                </c:pt>
                <c:pt idx="15">
                  <c:v>425.08000000000004</c:v>
                </c:pt>
                <c:pt idx="16">
                  <c:v>315.22000000000003</c:v>
                </c:pt>
                <c:pt idx="17">
                  <c:v>162.04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'14NUSO1'!$B$70:$B$87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'14NUSO1'!$D$70:$D$87</c:f>
              <c:numCache>
                <c:formatCode>General</c:formatCode>
                <c:ptCount val="18"/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'14NUSO1'!$B$70:$B$87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'14NUSO1'!$E$70:$E$87</c:f>
              <c:numCache>
                <c:formatCode>General</c:formatCode>
                <c:ptCount val="18"/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'14NUSO1'!$B$70:$B$87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'14NUSO1'!$F$70:$F$87</c:f>
              <c:numCache>
                <c:formatCode>General</c:formatCode>
                <c:ptCount val="18"/>
              </c:numCache>
            </c:numRef>
          </c:yVal>
          <c:smooth val="0"/>
        </c:ser>
        <c:ser>
          <c:idx val="4"/>
          <c:order val="4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'14NUSO1'!$B$70:$B$87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'14NUSO1'!$G$70:$G$87</c:f>
              <c:numCache>
                <c:formatCode>General</c:formatCode>
                <c:ptCount val="18"/>
                <c:pt idx="2">
                  <c:v>4.2394733356995618</c:v>
                </c:pt>
                <c:pt idx="3">
                  <c:v>9.735973514654626</c:v>
                </c:pt>
                <c:pt idx="4">
                  <c:v>20.583842238050913</c:v>
                </c:pt>
                <c:pt idx="5">
                  <c:v>40.103553436429522</c:v>
                </c:pt>
                <c:pt idx="6">
                  <c:v>72.073959582407625</c:v>
                </c:pt>
                <c:pt idx="7">
                  <c:v>119.60319695516452</c:v>
                </c:pt>
                <c:pt idx="8">
                  <c:v>183.44498354259429</c:v>
                </c:pt>
                <c:pt idx="9">
                  <c:v>260.31386605635873</c:v>
                </c:pt>
                <c:pt idx="10">
                  <c:v>342.09516767549269</c:v>
                </c:pt>
                <c:pt idx="11">
                  <c:v>416.7585489531379</c:v>
                </c:pt>
                <c:pt idx="12">
                  <c:v>471.12895946917536</c:v>
                </c:pt>
                <c:pt idx="13">
                  <c:v>494.7007330586469</c:v>
                </c:pt>
                <c:pt idx="14">
                  <c:v>482.9726554201398</c:v>
                </c:pt>
                <c:pt idx="15">
                  <c:v>438.84336078359325</c:v>
                </c:pt>
                <c:pt idx="16">
                  <c:v>371.4781613360546</c:v>
                </c:pt>
                <c:pt idx="17">
                  <c:v>293.24024439762144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656160"/>
        <c:axId val="2102662144"/>
      </c:scatterChart>
      <c:valAx>
        <c:axId val="210265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62144"/>
        <c:crosses val="autoZero"/>
        <c:crossBetween val="midCat"/>
      </c:valAx>
      <c:valAx>
        <c:axId val="21026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5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'14NUSO1'!$AA$11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8695897026276012"/>
                  <c:y val="-0.198363498401562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'14NUSO1'!$AB$12:$AB$21</c:f>
              <c:numCache>
                <c:formatCode>General</c:formatCode>
                <c:ptCount val="10"/>
                <c:pt idx="1">
                  <c:v>16</c:v>
                </c:pt>
                <c:pt idx="2">
                  <c:v>17</c:v>
                </c:pt>
                <c:pt idx="3">
                  <c:v>15</c:v>
                </c:pt>
                <c:pt idx="4">
                  <c:v>18</c:v>
                </c:pt>
                <c:pt idx="5">
                  <c:v>19</c:v>
                </c:pt>
              </c:numCache>
            </c:numRef>
          </c:xVal>
          <c:yVal>
            <c:numRef>
              <c:f>'14NUSO1'!$AC$12:$AC$21</c:f>
              <c:numCache>
                <c:formatCode>General</c:formatCode>
                <c:ptCount val="10"/>
                <c:pt idx="1">
                  <c:v>481.42250000000001</c:v>
                </c:pt>
                <c:pt idx="2">
                  <c:v>553.97499999999991</c:v>
                </c:pt>
                <c:pt idx="3">
                  <c:v>507.52</c:v>
                </c:pt>
                <c:pt idx="4">
                  <c:v>494.2</c:v>
                </c:pt>
                <c:pt idx="5">
                  <c:v>546.4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659968"/>
        <c:axId val="2102667040"/>
      </c:scatterChart>
      <c:valAx>
        <c:axId val="210265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67040"/>
        <c:crosses val="autoZero"/>
        <c:crossBetween val="midCat"/>
      </c:valAx>
      <c:valAx>
        <c:axId val="21026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5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baseline="0">
                <a:effectLst/>
              </a:rPr>
              <a:t>14NUS04 17 Leaves</a:t>
            </a:r>
            <a:endParaRPr lang="en-AU" sz="1400" baseline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'14NUS04'!$B$33:$B$47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xVal>
          <c:yVal>
            <c:numRef>
              <c:f>'14NUS04'!$C$33:$C$47</c:f>
              <c:numCache>
                <c:formatCode>General</c:formatCode>
                <c:ptCount val="15"/>
                <c:pt idx="0">
                  <c:v>4.3</c:v>
                </c:pt>
                <c:pt idx="1">
                  <c:v>12.9</c:v>
                </c:pt>
                <c:pt idx="2">
                  <c:v>26.333333333333332</c:v>
                </c:pt>
                <c:pt idx="3">
                  <c:v>50.15</c:v>
                </c:pt>
                <c:pt idx="4">
                  <c:v>76.650000000000006</c:v>
                </c:pt>
                <c:pt idx="5">
                  <c:v>126.25</c:v>
                </c:pt>
                <c:pt idx="6">
                  <c:v>183.83333333333334</c:v>
                </c:pt>
                <c:pt idx="7">
                  <c:v>269.22777777777776</c:v>
                </c:pt>
                <c:pt idx="8">
                  <c:v>343.43333333333334</c:v>
                </c:pt>
                <c:pt idx="9">
                  <c:v>403.2166666666667</c:v>
                </c:pt>
                <c:pt idx="10">
                  <c:v>452.38333333333338</c:v>
                </c:pt>
                <c:pt idx="11">
                  <c:v>447.86666666666662</c:v>
                </c:pt>
                <c:pt idx="12">
                  <c:v>374.36666666666662</c:v>
                </c:pt>
                <c:pt idx="13">
                  <c:v>263.03333333333336</c:v>
                </c:pt>
                <c:pt idx="14">
                  <c:v>109.8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'14NUS04'!$B$33:$B$47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xVal>
          <c:yVal>
            <c:numRef>
              <c:f>'14NUS04'!$D$33:$D$47</c:f>
              <c:numCache>
                <c:formatCode>General</c:formatCode>
                <c:ptCount val="15"/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'14NUS04'!$B$33:$B$47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xVal>
          <c:yVal>
            <c:numRef>
              <c:f>'14NUS04'!$E$33:$E$47</c:f>
              <c:numCache>
                <c:formatCode>General</c:formatCode>
                <c:ptCount val="15"/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'14NUS04'!$B$33:$B$47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xVal>
          <c:yVal>
            <c:numRef>
              <c:f>'14NUS04'!$F$33:$F$47</c:f>
              <c:numCache>
                <c:formatCode>General</c:formatCode>
                <c:ptCount val="15"/>
              </c:numCache>
            </c:numRef>
          </c:yVal>
          <c:smooth val="0"/>
        </c:ser>
        <c:ser>
          <c:idx val="4"/>
          <c:order val="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'14NUS04'!$B$33:$B$47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xVal>
          <c:yVal>
            <c:numRef>
              <c:f>'14NUS04'!$H$33:$H$47</c:f>
              <c:numCache>
                <c:formatCode>General</c:formatCode>
                <c:ptCount val="15"/>
                <c:pt idx="0">
                  <c:v>3.5311342356191844</c:v>
                </c:pt>
                <c:pt idx="1">
                  <c:v>8.3050742928995334</c:v>
                </c:pt>
                <c:pt idx="2">
                  <c:v>18.000213888692041</c:v>
                </c:pt>
                <c:pt idx="3">
                  <c:v>35.936629155063436</c:v>
                </c:pt>
                <c:pt idx="4">
                  <c:v>66.060707036835339</c:v>
                </c:pt>
                <c:pt idx="5">
                  <c:v>111.76761487754972</c:v>
                </c:pt>
                <c:pt idx="6">
                  <c:v>173.97078120673345</c:v>
                </c:pt>
                <c:pt idx="7">
                  <c:v>249.0261118294799</c:v>
                </c:pt>
                <c:pt idx="8">
                  <c:v>327.67430303759295</c:v>
                </c:pt>
                <c:pt idx="9">
                  <c:v>396.17720359072041</c:v>
                </c:pt>
                <c:pt idx="10">
                  <c:v>439.95358417796069</c:v>
                </c:pt>
                <c:pt idx="11">
                  <c:v>448.55447824999089</c:v>
                </c:pt>
                <c:pt idx="12">
                  <c:v>419.69632981244263</c:v>
                </c:pt>
                <c:pt idx="13">
                  <c:v>360.23629088011722</c:v>
                </c:pt>
                <c:pt idx="14">
                  <c:v>283.52590708859611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474336"/>
        <c:axId val="1786480320"/>
      </c:scatterChart>
      <c:valAx>
        <c:axId val="178647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Leaf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480320"/>
        <c:crosses val="autoZero"/>
        <c:crossBetween val="midCat"/>
      </c:valAx>
      <c:valAx>
        <c:axId val="1786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0" i="0" baseline="0">
                    <a:effectLst/>
                  </a:rPr>
                  <a:t>Leaf Size (cm</a:t>
                </a:r>
                <a:r>
                  <a:rPr lang="en-AU" sz="1000" b="0" i="0" baseline="30000">
                    <a:effectLst/>
                  </a:rPr>
                  <a:t>2</a:t>
                </a:r>
                <a:r>
                  <a:rPr lang="en-AU" sz="1000" b="0" i="0" baseline="0">
                    <a:effectLst/>
                  </a:rPr>
                  <a:t>)</a:t>
                </a:r>
                <a:endParaRPr lang="en-AU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47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'14NUSO1'!$AE$11</c:f>
              <c:strCache>
                <c:ptCount val="1"/>
                <c:pt idx="0">
                  <c:v>Pos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622528433945757E-2"/>
                  <c:y val="-0.204826115485564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'14NUSO1'!$AD$12:$AD$17</c:f>
              <c:numCache>
                <c:formatCode>General</c:formatCode>
                <c:ptCount val="6"/>
                <c:pt idx="0">
                  <c:v>16</c:v>
                </c:pt>
                <c:pt idx="1">
                  <c:v>17</c:v>
                </c:pt>
                <c:pt idx="2">
                  <c:v>15</c:v>
                </c:pt>
                <c:pt idx="3">
                  <c:v>14</c:v>
                </c:pt>
                <c:pt idx="4">
                  <c:v>18</c:v>
                </c:pt>
                <c:pt idx="5">
                  <c:v>19</c:v>
                </c:pt>
              </c:numCache>
            </c:numRef>
          </c:xVal>
          <c:yVal>
            <c:numRef>
              <c:f>'14NUSO1'!$AE$12:$AE$17</c:f>
              <c:numCache>
                <c:formatCode>General</c:formatCode>
                <c:ptCount val="6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15</c:v>
                </c:pt>
                <c:pt idx="5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668128"/>
        <c:axId val="2102661056"/>
      </c:scatterChart>
      <c:valAx>
        <c:axId val="210266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61056"/>
        <c:crosses val="autoZero"/>
        <c:crossBetween val="midCat"/>
      </c:valAx>
      <c:valAx>
        <c:axId val="21026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6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'14NUSO1'!$B$91:$B$107</c:f>
              <c:numCache>
                <c:formatCode>General</c:formatCode>
                <c:ptCount val="1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</c:numCache>
            </c:numRef>
          </c:xVal>
          <c:yVal>
            <c:numRef>
              <c:f>'14NUSO1'!$C$91:$C$107</c:f>
              <c:numCache>
                <c:formatCode>General</c:formatCode>
                <c:ptCount val="17"/>
                <c:pt idx="0">
                  <c:v>5.6</c:v>
                </c:pt>
                <c:pt idx="1">
                  <c:v>11.05</c:v>
                </c:pt>
                <c:pt idx="2">
                  <c:v>22.3</c:v>
                </c:pt>
                <c:pt idx="3">
                  <c:v>40.5</c:v>
                </c:pt>
                <c:pt idx="4">
                  <c:v>71.95</c:v>
                </c:pt>
                <c:pt idx="5">
                  <c:v>116.45</c:v>
                </c:pt>
                <c:pt idx="6">
                  <c:v>176.60000000000002</c:v>
                </c:pt>
                <c:pt idx="7">
                  <c:v>265.39999999999998</c:v>
                </c:pt>
                <c:pt idx="8">
                  <c:v>343</c:v>
                </c:pt>
                <c:pt idx="9">
                  <c:v>412.79999999999995</c:v>
                </c:pt>
                <c:pt idx="10">
                  <c:v>475.2</c:v>
                </c:pt>
                <c:pt idx="11">
                  <c:v>495.6</c:v>
                </c:pt>
                <c:pt idx="12">
                  <c:v>546.4</c:v>
                </c:pt>
                <c:pt idx="13">
                  <c:v>491.6</c:v>
                </c:pt>
                <c:pt idx="14">
                  <c:v>403.1</c:v>
                </c:pt>
                <c:pt idx="15">
                  <c:v>281.39999999999998</c:v>
                </c:pt>
                <c:pt idx="16">
                  <c:v>125.5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'14NUSO1'!$B$91:$B$107</c:f>
              <c:numCache>
                <c:formatCode>General</c:formatCode>
                <c:ptCount val="1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</c:numCache>
            </c:numRef>
          </c:xVal>
          <c:yVal>
            <c:numRef>
              <c:f>'14NUSO1'!$D$91:$D$107</c:f>
              <c:numCache>
                <c:formatCode>General</c:formatCode>
                <c:ptCount val="17"/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'14NUSO1'!$B$91:$B$107</c:f>
              <c:numCache>
                <c:formatCode>General</c:formatCode>
                <c:ptCount val="1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</c:numCache>
            </c:numRef>
          </c:xVal>
          <c:yVal>
            <c:numRef>
              <c:f>'14NUSO1'!$E$91:$E$107</c:f>
              <c:numCache>
                <c:formatCode>General</c:formatCode>
                <c:ptCount val="17"/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'14NUSO1'!$B$91:$B$107</c:f>
              <c:numCache>
                <c:formatCode>General</c:formatCode>
                <c:ptCount val="1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</c:numCache>
            </c:numRef>
          </c:xVal>
          <c:yVal>
            <c:numRef>
              <c:f>'14NUSO1'!$F$91:$F$107</c:f>
              <c:numCache>
                <c:formatCode>General</c:formatCode>
                <c:ptCount val="17"/>
              </c:numCache>
            </c:numRef>
          </c:yVal>
          <c:smooth val="0"/>
        </c:ser>
        <c:ser>
          <c:idx val="4"/>
          <c:order val="4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'14NUSO1'!$B$91:$B$107</c:f>
              <c:numCache>
                <c:formatCode>General</c:formatCode>
                <c:ptCount val="1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</c:numCache>
            </c:numRef>
          </c:xVal>
          <c:yVal>
            <c:numRef>
              <c:f>'14NUSO1'!$G$91:$G$107</c:f>
              <c:numCache>
                <c:formatCode>General</c:formatCode>
                <c:ptCount val="17"/>
                <c:pt idx="0">
                  <c:v>3.3277085448114332</c:v>
                </c:pt>
                <c:pt idx="1">
                  <c:v>7.7360757218800851</c:v>
                </c:pt>
                <c:pt idx="2">
                  <c:v>16.542409076602095</c:v>
                </c:pt>
                <c:pt idx="3">
                  <c:v>32.599083905092769</c:v>
                </c:pt>
                <c:pt idx="4">
                  <c:v>59.315283659708008</c:v>
                </c:pt>
                <c:pt idx="5">
                  <c:v>99.840876517082279</c:v>
                </c:pt>
                <c:pt idx="6">
                  <c:v>155.76027212264825</c:v>
                </c:pt>
                <c:pt idx="7">
                  <c:v>225.65113862537984</c:v>
                </c:pt>
                <c:pt idx="8">
                  <c:v>304.14232556413498</c:v>
                </c:pt>
                <c:pt idx="9">
                  <c:v>382.12079940970864</c:v>
                </c:pt>
                <c:pt idx="10">
                  <c:v>448.36835803353313</c:v>
                </c:pt>
                <c:pt idx="11">
                  <c:v>492.27261797213669</c:v>
                </c:pt>
                <c:pt idx="12">
                  <c:v>506.68591074202737</c:v>
                </c:pt>
                <c:pt idx="13">
                  <c:v>489.84692235978594</c:v>
                </c:pt>
                <c:pt idx="14">
                  <c:v>445.65247971067532</c:v>
                </c:pt>
                <c:pt idx="15">
                  <c:v>382.27213325016078</c:v>
                </c:pt>
                <c:pt idx="16">
                  <c:v>309.75284442922003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655616"/>
        <c:axId val="2102656704"/>
      </c:scatterChart>
      <c:valAx>
        <c:axId val="210265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56704"/>
        <c:crosses val="autoZero"/>
        <c:crossBetween val="midCat"/>
      </c:valAx>
      <c:valAx>
        <c:axId val="210265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5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'14NUSO2'!$B$12:$B$27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'14NUSO2'!$C$12:$C$27</c:f>
              <c:numCache>
                <c:formatCode>General</c:formatCode>
                <c:ptCount val="16"/>
                <c:pt idx="3">
                  <c:v>10.966666666666667</c:v>
                </c:pt>
                <c:pt idx="4">
                  <c:v>32.880000000000003</c:v>
                </c:pt>
                <c:pt idx="5">
                  <c:v>72.05</c:v>
                </c:pt>
                <c:pt idx="6">
                  <c:v>104.9</c:v>
                </c:pt>
                <c:pt idx="7">
                  <c:v>123.3</c:v>
                </c:pt>
                <c:pt idx="8">
                  <c:v>191</c:v>
                </c:pt>
                <c:pt idx="9">
                  <c:v>270.92500000000001</c:v>
                </c:pt>
                <c:pt idx="10">
                  <c:v>343.65</c:v>
                </c:pt>
                <c:pt idx="11">
                  <c:v>392.625</c:v>
                </c:pt>
                <c:pt idx="12">
                  <c:v>449.27499999999998</c:v>
                </c:pt>
                <c:pt idx="13">
                  <c:v>485.375</c:v>
                </c:pt>
                <c:pt idx="14">
                  <c:v>394.35</c:v>
                </c:pt>
                <c:pt idx="15">
                  <c:v>197.15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'14NUSO2'!$B$12:$B$27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'14NUSO2'!$D$12:$D$27</c:f>
              <c:numCache>
                <c:formatCode>General</c:formatCode>
                <c:ptCount val="16"/>
                <c:pt idx="0">
                  <c:v>0.6</c:v>
                </c:pt>
                <c:pt idx="1">
                  <c:v>2</c:v>
                </c:pt>
                <c:pt idx="2">
                  <c:v>5.5</c:v>
                </c:pt>
                <c:pt idx="3">
                  <c:v>9.75</c:v>
                </c:pt>
                <c:pt idx="4">
                  <c:v>21.75</c:v>
                </c:pt>
                <c:pt idx="5">
                  <c:v>49.35</c:v>
                </c:pt>
                <c:pt idx="6">
                  <c:v>90.95</c:v>
                </c:pt>
                <c:pt idx="7">
                  <c:v>142.1</c:v>
                </c:pt>
                <c:pt idx="8">
                  <c:v>188.35</c:v>
                </c:pt>
                <c:pt idx="9">
                  <c:v>258.10000000000002</c:v>
                </c:pt>
                <c:pt idx="10">
                  <c:v>314.75</c:v>
                </c:pt>
                <c:pt idx="11">
                  <c:v>404.45</c:v>
                </c:pt>
                <c:pt idx="12">
                  <c:v>468.8</c:v>
                </c:pt>
                <c:pt idx="13">
                  <c:v>484</c:v>
                </c:pt>
                <c:pt idx="14">
                  <c:v>379.55</c:v>
                </c:pt>
                <c:pt idx="15">
                  <c:v>205.75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'14NUSO2'!$B$12:$B$27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'14NUSO2'!$E$12:$E$27</c:f>
              <c:numCache>
                <c:formatCode>General</c:formatCode>
                <c:ptCount val="16"/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'14NUSO2'!$B$12:$B$27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'14NUSO2'!$F$12:$F$27</c:f>
              <c:numCache>
                <c:formatCode>General</c:formatCode>
                <c:ptCount val="16"/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'14NUSO2'!$B$12:$B$27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'14NUSO2'!$G$12:$G$27</c:f>
              <c:numCache>
                <c:formatCode>General</c:formatCode>
                <c:ptCount val="16"/>
                <c:pt idx="0">
                  <c:v>1.1809705372929551</c:v>
                </c:pt>
                <c:pt idx="1">
                  <c:v>3.0193458156380184</c:v>
                </c:pt>
                <c:pt idx="2">
                  <c:v>7.1790921969340893</c:v>
                </c:pt>
                <c:pt idx="3">
                  <c:v>15.834102084926849</c:v>
                </c:pt>
                <c:pt idx="4">
                  <c:v>32.312379653108152</c:v>
                </c:pt>
                <c:pt idx="5">
                  <c:v>60.852775918354105</c:v>
                </c:pt>
                <c:pt idx="6">
                  <c:v>105.4902085401914</c:v>
                </c:pt>
                <c:pt idx="7">
                  <c:v>167.89917776903496</c:v>
                </c:pt>
                <c:pt idx="8">
                  <c:v>244.72255939280618</c:v>
                </c:pt>
                <c:pt idx="9">
                  <c:v>325.81630737440389</c:v>
                </c:pt>
                <c:pt idx="10">
                  <c:v>395.21130556350175</c:v>
                </c:pt>
                <c:pt idx="11">
                  <c:v>435.64024091370243</c:v>
                </c:pt>
                <c:pt idx="12">
                  <c:v>435.26431517284931</c:v>
                </c:pt>
                <c:pt idx="13">
                  <c:v>393.17775392651521</c:v>
                </c:pt>
                <c:pt idx="14">
                  <c:v>320.27273479843802</c:v>
                </c:pt>
                <c:pt idx="15">
                  <c:v>234.65537805652539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658336"/>
        <c:axId val="2102658880"/>
      </c:scatterChart>
      <c:valAx>
        <c:axId val="210265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58880"/>
        <c:crosses val="autoZero"/>
        <c:crossBetween val="midCat"/>
      </c:valAx>
      <c:valAx>
        <c:axId val="21026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5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17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'14NUSO2'!$B$33:$B$49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'14NUSO2'!$C$33:$C$49</c:f>
              <c:numCache>
                <c:formatCode>General</c:formatCode>
                <c:ptCount val="17"/>
                <c:pt idx="3">
                  <c:v>10.966666666666667</c:v>
                </c:pt>
                <c:pt idx="4">
                  <c:v>32.880000000000003</c:v>
                </c:pt>
                <c:pt idx="5">
                  <c:v>72.05</c:v>
                </c:pt>
                <c:pt idx="6">
                  <c:v>104.9</c:v>
                </c:pt>
                <c:pt idx="7">
                  <c:v>117.6</c:v>
                </c:pt>
                <c:pt idx="8">
                  <c:v>197.03333333333333</c:v>
                </c:pt>
                <c:pt idx="9">
                  <c:v>277.64999999999998</c:v>
                </c:pt>
                <c:pt idx="10">
                  <c:v>343.18333333333334</c:v>
                </c:pt>
                <c:pt idx="11">
                  <c:v>396.31666666666666</c:v>
                </c:pt>
                <c:pt idx="12">
                  <c:v>462.2166666666667</c:v>
                </c:pt>
                <c:pt idx="13">
                  <c:v>514.54999999999995</c:v>
                </c:pt>
                <c:pt idx="14">
                  <c:v>456.5333333333333</c:v>
                </c:pt>
                <c:pt idx="15">
                  <c:v>328.03333333333336</c:v>
                </c:pt>
                <c:pt idx="16">
                  <c:v>162.76666666666668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'14NUSO2'!$B$33:$B$49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'14NUSO2'!$D$33:$D$49</c:f>
              <c:numCache>
                <c:formatCode>General</c:formatCode>
                <c:ptCount val="17"/>
                <c:pt idx="0">
                  <c:v>0.6</c:v>
                </c:pt>
                <c:pt idx="1">
                  <c:v>1.55</c:v>
                </c:pt>
                <c:pt idx="2">
                  <c:v>3.9</c:v>
                </c:pt>
                <c:pt idx="3">
                  <c:v>11.2</c:v>
                </c:pt>
                <c:pt idx="4">
                  <c:v>30.725000000000001</c:v>
                </c:pt>
                <c:pt idx="5">
                  <c:v>66.05</c:v>
                </c:pt>
                <c:pt idx="6">
                  <c:v>104.9</c:v>
                </c:pt>
                <c:pt idx="7">
                  <c:v>154.55000000000001</c:v>
                </c:pt>
                <c:pt idx="8">
                  <c:v>196.25</c:v>
                </c:pt>
                <c:pt idx="9">
                  <c:v>265.45</c:v>
                </c:pt>
                <c:pt idx="10">
                  <c:v>332.125</c:v>
                </c:pt>
                <c:pt idx="11">
                  <c:v>387.2</c:v>
                </c:pt>
                <c:pt idx="12">
                  <c:v>457.15</c:v>
                </c:pt>
                <c:pt idx="13">
                  <c:v>507.75</c:v>
                </c:pt>
                <c:pt idx="14">
                  <c:v>475.4</c:v>
                </c:pt>
                <c:pt idx="15">
                  <c:v>350.95</c:v>
                </c:pt>
                <c:pt idx="16">
                  <c:v>178.3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'14NUSO2'!$B$33:$B$49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'14NUSO2'!$E$33:$E$49</c:f>
              <c:numCache>
                <c:formatCode>General</c:formatCode>
                <c:ptCount val="17"/>
                <c:pt idx="0">
                  <c:v>0.5</c:v>
                </c:pt>
                <c:pt idx="1">
                  <c:v>1.575</c:v>
                </c:pt>
                <c:pt idx="2">
                  <c:v>4.7</c:v>
                </c:pt>
                <c:pt idx="3">
                  <c:v>12.875</c:v>
                </c:pt>
                <c:pt idx="4">
                  <c:v>29.4</c:v>
                </c:pt>
                <c:pt idx="5">
                  <c:v>53.4</c:v>
                </c:pt>
                <c:pt idx="6">
                  <c:v>94.325000000000003</c:v>
                </c:pt>
                <c:pt idx="7">
                  <c:v>163.95</c:v>
                </c:pt>
                <c:pt idx="8">
                  <c:v>239.27500000000001</c:v>
                </c:pt>
                <c:pt idx="9">
                  <c:v>288.2</c:v>
                </c:pt>
                <c:pt idx="10">
                  <c:v>382.6</c:v>
                </c:pt>
                <c:pt idx="11">
                  <c:v>442.41250000000002</c:v>
                </c:pt>
                <c:pt idx="12">
                  <c:v>507.83749999999998</c:v>
                </c:pt>
                <c:pt idx="13">
                  <c:v>550.22500000000002</c:v>
                </c:pt>
                <c:pt idx="14">
                  <c:v>475.5</c:v>
                </c:pt>
                <c:pt idx="15">
                  <c:v>291.35000000000002</c:v>
                </c:pt>
                <c:pt idx="16">
                  <c:v>167.9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'14NUSO2'!$B$33:$B$49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'14NUSO2'!$F$33:$F$49</c:f>
              <c:numCache>
                <c:formatCode>General</c:formatCode>
                <c:ptCount val="17"/>
              </c:numCache>
            </c:numRef>
          </c:yVal>
          <c:smooth val="0"/>
        </c:ser>
        <c:ser>
          <c:idx val="4"/>
          <c:order val="4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'14NUSO2'!$B$33:$B$49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'14NUSO2'!$G$33:$G$49</c:f>
              <c:numCache>
                <c:formatCode>General</c:formatCode>
                <c:ptCount val="17"/>
                <c:pt idx="0">
                  <c:v>0.86629526639308152</c:v>
                </c:pt>
                <c:pt idx="1">
                  <c:v>2.2831900831226402</c:v>
                </c:pt>
                <c:pt idx="2">
                  <c:v>5.5543694365449801</c:v>
                </c:pt>
                <c:pt idx="3">
                  <c:v>12.467078651131359</c:v>
                </c:pt>
                <c:pt idx="4">
                  <c:v>25.807893549024453</c:v>
                </c:pt>
                <c:pt idx="5">
                  <c:v>49.25144982406546</c:v>
                </c:pt>
                <c:pt idx="6">
                  <c:v>86.613334826721442</c:v>
                </c:pt>
                <c:pt idx="7">
                  <c:v>140.30413163720988</c:v>
                </c:pt>
                <c:pt idx="8">
                  <c:v>209.2650964062704</c:v>
                </c:pt>
                <c:pt idx="9">
                  <c:v>287.2661487712715</c:v>
                </c:pt>
                <c:pt idx="10">
                  <c:v>362.78899263298985</c:v>
                </c:pt>
                <c:pt idx="11">
                  <c:v>421.33392148315653</c:v>
                </c:pt>
                <c:pt idx="12">
                  <c:v>449.80274581548167</c:v>
                </c:pt>
                <c:pt idx="13">
                  <c:v>441.22672617050347</c:v>
                </c:pt>
                <c:pt idx="14">
                  <c:v>397.52663274097057</c:v>
                </c:pt>
                <c:pt idx="15">
                  <c:v>328.81834459403791</c:v>
                </c:pt>
                <c:pt idx="16">
                  <c:v>249.60421528474845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664320"/>
        <c:axId val="2102660512"/>
      </c:scatterChart>
      <c:valAx>
        <c:axId val="210266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60512"/>
        <c:crosses val="autoZero"/>
        <c:crossBetween val="midCat"/>
      </c:valAx>
      <c:valAx>
        <c:axId val="21026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6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15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'14NUSO2'!$B$52:$B$66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'14NUSO2'!$C$52:$C$66</c:f>
              <c:numCache>
                <c:formatCode>General</c:formatCode>
                <c:ptCount val="15"/>
                <c:pt idx="3">
                  <c:v>10.966666666666667</c:v>
                </c:pt>
                <c:pt idx="4">
                  <c:v>32.880000000000003</c:v>
                </c:pt>
                <c:pt idx="5">
                  <c:v>72.05</c:v>
                </c:pt>
                <c:pt idx="6">
                  <c:v>104.9</c:v>
                </c:pt>
                <c:pt idx="7">
                  <c:v>110</c:v>
                </c:pt>
                <c:pt idx="8">
                  <c:v>184.25</c:v>
                </c:pt>
                <c:pt idx="9">
                  <c:v>268.05</c:v>
                </c:pt>
                <c:pt idx="10">
                  <c:v>333.1</c:v>
                </c:pt>
                <c:pt idx="11">
                  <c:v>389.7</c:v>
                </c:pt>
                <c:pt idx="12">
                  <c:v>434.45</c:v>
                </c:pt>
                <c:pt idx="13">
                  <c:v>458.4</c:v>
                </c:pt>
                <c:pt idx="14">
                  <c:v>292.2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'14NUSO2'!$B$52:$B$66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'14NUSO2'!$D$52:$D$66</c:f>
              <c:numCache>
                <c:formatCode>General</c:formatCode>
                <c:ptCount val="15"/>
                <c:pt idx="0">
                  <c:v>0.45</c:v>
                </c:pt>
                <c:pt idx="1">
                  <c:v>1.6</c:v>
                </c:pt>
                <c:pt idx="2">
                  <c:v>4.8499999999999996</c:v>
                </c:pt>
                <c:pt idx="3">
                  <c:v>13</c:v>
                </c:pt>
                <c:pt idx="4">
                  <c:v>39.700000000000003</c:v>
                </c:pt>
                <c:pt idx="5">
                  <c:v>64.45</c:v>
                </c:pt>
                <c:pt idx="6">
                  <c:v>115.15</c:v>
                </c:pt>
                <c:pt idx="7">
                  <c:v>160.25</c:v>
                </c:pt>
                <c:pt idx="8">
                  <c:v>191.25</c:v>
                </c:pt>
                <c:pt idx="9">
                  <c:v>258.125</c:v>
                </c:pt>
                <c:pt idx="10">
                  <c:v>353.125</c:v>
                </c:pt>
                <c:pt idx="11">
                  <c:v>458</c:v>
                </c:pt>
                <c:pt idx="12">
                  <c:v>479.5</c:v>
                </c:pt>
                <c:pt idx="13">
                  <c:v>400.45</c:v>
                </c:pt>
                <c:pt idx="14">
                  <c:v>220.85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'14NUSO2'!$B$52:$B$66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'14NUSO2'!$E$52:$E$66</c:f>
              <c:numCache>
                <c:formatCode>General</c:formatCode>
                <c:ptCount val="15"/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'14NUSO2'!$B$52:$B$66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'14NUSO2'!$F$52:$F$66</c:f>
              <c:numCache>
                <c:formatCode>General</c:formatCode>
                <c:ptCount val="15"/>
              </c:numCache>
            </c:numRef>
          </c:yVal>
          <c:smooth val="0"/>
        </c:ser>
        <c:ser>
          <c:idx val="4"/>
          <c:order val="4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'14NUSO2'!$B$52:$B$66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'14NUSO2'!$G$52:$G$66</c:f>
              <c:numCache>
                <c:formatCode>General</c:formatCode>
                <c:ptCount val="15"/>
                <c:pt idx="0">
                  <c:v>1.6905928263906194</c:v>
                </c:pt>
                <c:pt idx="1">
                  <c:v>4.1318227467637394</c:v>
                </c:pt>
                <c:pt idx="2">
                  <c:v>9.5059575141112749</c:v>
                </c:pt>
                <c:pt idx="3">
                  <c:v>20.466640903966887</c:v>
                </c:pt>
                <c:pt idx="4">
                  <c:v>40.995743997744512</c:v>
                </c:pt>
                <c:pt idx="5">
                  <c:v>75.948196417012127</c:v>
                </c:pt>
                <c:pt idx="6">
                  <c:v>129.36822958027676</c:v>
                </c:pt>
                <c:pt idx="7">
                  <c:v>201.42541636065735</c:v>
                </c:pt>
                <c:pt idx="8">
                  <c:v>284.98523396231775</c:v>
                </c:pt>
                <c:pt idx="9">
                  <c:v>364.24775819752585</c:v>
                </c:pt>
                <c:pt idx="10">
                  <c:v>418.10257801844165</c:v>
                </c:pt>
                <c:pt idx="11">
                  <c:v>428.47473590971344</c:v>
                </c:pt>
                <c:pt idx="12">
                  <c:v>389.73463136631489</c:v>
                </c:pt>
                <c:pt idx="13">
                  <c:v>312.79454397010807</c:v>
                </c:pt>
                <c:pt idx="14">
                  <c:v>220.21186736932535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652896"/>
        <c:axId val="2102653440"/>
      </c:scatterChart>
      <c:valAx>
        <c:axId val="210265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53440"/>
        <c:crosses val="autoZero"/>
        <c:crossBetween val="midCat"/>
      </c:valAx>
      <c:valAx>
        <c:axId val="21026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5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18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'14NUSO2'!$B$70:$B$87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'14NUSO2'!$C$70:$C$87</c:f>
              <c:numCache>
                <c:formatCode>General</c:formatCode>
                <c:ptCount val="18"/>
                <c:pt idx="1">
                  <c:v>1</c:v>
                </c:pt>
                <c:pt idx="2">
                  <c:v>3.7749999999999999</c:v>
                </c:pt>
                <c:pt idx="3">
                  <c:v>8.7249999999999996</c:v>
                </c:pt>
                <c:pt idx="4">
                  <c:v>21.5</c:v>
                </c:pt>
                <c:pt idx="5">
                  <c:v>38.125</c:v>
                </c:pt>
                <c:pt idx="6">
                  <c:v>67.650000000000006</c:v>
                </c:pt>
                <c:pt idx="7">
                  <c:v>108.32499999999999</c:v>
                </c:pt>
                <c:pt idx="8">
                  <c:v>184.92500000000001</c:v>
                </c:pt>
                <c:pt idx="9">
                  <c:v>246.57499999999999</c:v>
                </c:pt>
                <c:pt idx="10">
                  <c:v>327</c:v>
                </c:pt>
                <c:pt idx="11">
                  <c:v>407.22500000000002</c:v>
                </c:pt>
                <c:pt idx="12">
                  <c:v>514.95000000000005</c:v>
                </c:pt>
                <c:pt idx="13">
                  <c:v>560.9</c:v>
                </c:pt>
                <c:pt idx="14">
                  <c:v>563.59999999999991</c:v>
                </c:pt>
                <c:pt idx="15">
                  <c:v>510.84999999999997</c:v>
                </c:pt>
                <c:pt idx="16">
                  <c:v>426</c:v>
                </c:pt>
                <c:pt idx="17">
                  <c:v>276.45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'14NUSO2'!$B$70:$B$87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'14NUSO2'!$D$70:$D$87</c:f>
              <c:numCache>
                <c:formatCode>General</c:formatCode>
                <c:ptCount val="18"/>
                <c:pt idx="0">
                  <c:v>0.4</c:v>
                </c:pt>
                <c:pt idx="1">
                  <c:v>2.4</c:v>
                </c:pt>
                <c:pt idx="2">
                  <c:v>6.95</c:v>
                </c:pt>
                <c:pt idx="3">
                  <c:v>15.75</c:v>
                </c:pt>
                <c:pt idx="4">
                  <c:v>33.65</c:v>
                </c:pt>
                <c:pt idx="5">
                  <c:v>47.524999999999999</c:v>
                </c:pt>
                <c:pt idx="6">
                  <c:v>83.75</c:v>
                </c:pt>
                <c:pt idx="7">
                  <c:v>123.625</c:v>
                </c:pt>
                <c:pt idx="8">
                  <c:v>178.65</c:v>
                </c:pt>
                <c:pt idx="9">
                  <c:v>247.67500000000001</c:v>
                </c:pt>
                <c:pt idx="10">
                  <c:v>316.89999999999998</c:v>
                </c:pt>
                <c:pt idx="11">
                  <c:v>367.75</c:v>
                </c:pt>
                <c:pt idx="12">
                  <c:v>426.85</c:v>
                </c:pt>
                <c:pt idx="13">
                  <c:v>440.32499999999999</c:v>
                </c:pt>
                <c:pt idx="14">
                  <c:v>412.5</c:v>
                </c:pt>
                <c:pt idx="15">
                  <c:v>371.15</c:v>
                </c:pt>
                <c:pt idx="16">
                  <c:v>295.8</c:v>
                </c:pt>
                <c:pt idx="17">
                  <c:v>175.65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'14NUSO2'!$B$70:$B$87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'14NUSO2'!$E$70:$E$87</c:f>
              <c:numCache>
                <c:formatCode>General</c:formatCode>
                <c:ptCount val="18"/>
                <c:pt idx="0">
                  <c:v>0.5</c:v>
                </c:pt>
                <c:pt idx="1">
                  <c:v>2.4500000000000002</c:v>
                </c:pt>
                <c:pt idx="2">
                  <c:v>6.75</c:v>
                </c:pt>
                <c:pt idx="3">
                  <c:v>16.100000000000001</c:v>
                </c:pt>
                <c:pt idx="4">
                  <c:v>33.85</c:v>
                </c:pt>
                <c:pt idx="5">
                  <c:v>58.7</c:v>
                </c:pt>
                <c:pt idx="6">
                  <c:v>87.35</c:v>
                </c:pt>
                <c:pt idx="7">
                  <c:v>161.80000000000001</c:v>
                </c:pt>
                <c:pt idx="8">
                  <c:v>234.05</c:v>
                </c:pt>
                <c:pt idx="9">
                  <c:v>312.89999999999998</c:v>
                </c:pt>
                <c:pt idx="10">
                  <c:v>376.5</c:v>
                </c:pt>
                <c:pt idx="11">
                  <c:v>427.4</c:v>
                </c:pt>
                <c:pt idx="12">
                  <c:v>475.52499999999998</c:v>
                </c:pt>
                <c:pt idx="13">
                  <c:v>530.65</c:v>
                </c:pt>
                <c:pt idx="14">
                  <c:v>482.25</c:v>
                </c:pt>
                <c:pt idx="15">
                  <c:v>365.5</c:v>
                </c:pt>
                <c:pt idx="16">
                  <c:v>243.25</c:v>
                </c:pt>
                <c:pt idx="17">
                  <c:v>106.3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'14NUSO2'!$B$70:$B$87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'14NUSO2'!$F$70:$F$87</c:f>
              <c:numCache>
                <c:formatCode>General</c:formatCode>
                <c:ptCount val="18"/>
              </c:numCache>
            </c:numRef>
          </c:yVal>
          <c:smooth val="0"/>
        </c:ser>
        <c:ser>
          <c:idx val="4"/>
          <c:order val="4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'14NUSO2'!$B$70:$B$87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'14NUSO2'!$G$70:$G$87</c:f>
              <c:numCache>
                <c:formatCode>General</c:formatCode>
                <c:ptCount val="18"/>
                <c:pt idx="0">
                  <c:v>0.65569425872311027</c:v>
                </c:pt>
                <c:pt idx="1">
                  <c:v>1.7646848597897407</c:v>
                </c:pt>
                <c:pt idx="2">
                  <c:v>4.3641752976135724</c:v>
                </c:pt>
                <c:pt idx="3">
                  <c:v>9.9274161441159627</c:v>
                </c:pt>
                <c:pt idx="4">
                  <c:v>20.792133087508059</c:v>
                </c:pt>
                <c:pt idx="5">
                  <c:v>40.134735845494696</c:v>
                </c:pt>
                <c:pt idx="6">
                  <c:v>71.471036433925988</c:v>
                </c:pt>
                <c:pt idx="7">
                  <c:v>117.53245960642866</c:v>
                </c:pt>
                <c:pt idx="8">
                  <c:v>178.66250054745851</c:v>
                </c:pt>
                <c:pt idx="9">
                  <c:v>251.29658975126878</c:v>
                </c:pt>
                <c:pt idx="10">
                  <c:v>327.37623561802445</c:v>
                </c:pt>
                <c:pt idx="11">
                  <c:v>395.40744286159725</c:v>
                </c:pt>
                <c:pt idx="12">
                  <c:v>443.20987472919808</c:v>
                </c:pt>
                <c:pt idx="13">
                  <c:v>461.49891008845765</c:v>
                </c:pt>
                <c:pt idx="14">
                  <c:v>446.84649964952405</c:v>
                </c:pt>
                <c:pt idx="15">
                  <c:v>402.71910648120172</c:v>
                </c:pt>
                <c:pt idx="16">
                  <c:v>338.16765649049546</c:v>
                </c:pt>
                <c:pt idx="17">
                  <c:v>264.83636900070064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927856"/>
        <c:axId val="1915930032"/>
      </c:scatterChart>
      <c:valAx>
        <c:axId val="191592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930032"/>
        <c:crosses val="autoZero"/>
        <c:crossBetween val="midCat"/>
      </c:valAx>
      <c:valAx>
        <c:axId val="191593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92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'14NUSO2'!$AA$11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456143154305744"/>
                  <c:y val="-0.151289820999863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'14NUSO2'!$AB$12:$AB$21</c:f>
              <c:numCache>
                <c:formatCode>General</c:formatCode>
                <c:ptCount val="10"/>
                <c:pt idx="1">
                  <c:v>16</c:v>
                </c:pt>
                <c:pt idx="2">
                  <c:v>17</c:v>
                </c:pt>
                <c:pt idx="3">
                  <c:v>15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</c:numCache>
            </c:numRef>
          </c:xVal>
          <c:yVal>
            <c:numRef>
              <c:f>'14NUSO2'!$AC$12:$AC$21</c:f>
              <c:numCache>
                <c:formatCode>General</c:formatCode>
                <c:ptCount val="10"/>
                <c:pt idx="1">
                  <c:v>484.6875</c:v>
                </c:pt>
                <c:pt idx="2">
                  <c:v>524.17500000000007</c:v>
                </c:pt>
                <c:pt idx="3">
                  <c:v>468.95</c:v>
                </c:pt>
                <c:pt idx="4">
                  <c:v>511.52499999999992</c:v>
                </c:pt>
                <c:pt idx="5">
                  <c:v>546.4</c:v>
                </c:pt>
                <c:pt idx="6">
                  <c:v>493.45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916976"/>
        <c:axId val="1915919696"/>
      </c:scatterChart>
      <c:valAx>
        <c:axId val="19159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919696"/>
        <c:crosses val="autoZero"/>
        <c:crossBetween val="midCat"/>
      </c:valAx>
      <c:valAx>
        <c:axId val="191591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9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'14NUSO2'!$AE$11</c:f>
              <c:strCache>
                <c:ptCount val="1"/>
                <c:pt idx="0">
                  <c:v>Pos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622528433945757E-2"/>
                  <c:y val="-0.204826115485564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'14NUSO2'!$AD$12:$AD$17</c:f>
              <c:numCache>
                <c:formatCode>General</c:formatCode>
                <c:ptCount val="6"/>
                <c:pt idx="0">
                  <c:v>16</c:v>
                </c:pt>
                <c:pt idx="1">
                  <c:v>17</c:v>
                </c:pt>
                <c:pt idx="2">
                  <c:v>15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</c:numCache>
            </c:numRef>
          </c:xVal>
          <c:yVal>
            <c:numRef>
              <c:f>'14NUSO2'!$AE$12:$AE$17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13</c:v>
                </c:pt>
                <c:pt idx="3">
                  <c:v>14</c:v>
                </c:pt>
                <c:pt idx="4">
                  <c:v>14</c:v>
                </c:pt>
                <c:pt idx="5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922960"/>
        <c:axId val="1915920240"/>
      </c:scatterChart>
      <c:valAx>
        <c:axId val="191592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920240"/>
        <c:crosses val="autoZero"/>
        <c:crossBetween val="midCat"/>
      </c:valAx>
      <c:valAx>
        <c:axId val="191592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92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19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'14NUSO2'!$B$91:$B$109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'14NUSO2'!$C$91:$C$109</c:f>
              <c:numCache>
                <c:formatCode>General</c:formatCode>
                <c:ptCount val="19"/>
                <c:pt idx="1">
                  <c:v>1</c:v>
                </c:pt>
                <c:pt idx="2">
                  <c:v>3.7749999999999999</c:v>
                </c:pt>
                <c:pt idx="3">
                  <c:v>10.3</c:v>
                </c:pt>
                <c:pt idx="4">
                  <c:v>20.05</c:v>
                </c:pt>
                <c:pt idx="5">
                  <c:v>40.25</c:v>
                </c:pt>
                <c:pt idx="6">
                  <c:v>71.775000000000006</c:v>
                </c:pt>
                <c:pt idx="7">
                  <c:v>117.1</c:v>
                </c:pt>
                <c:pt idx="8">
                  <c:v>173.47500000000002</c:v>
                </c:pt>
                <c:pt idx="9">
                  <c:v>216.35</c:v>
                </c:pt>
                <c:pt idx="10">
                  <c:v>279.55</c:v>
                </c:pt>
                <c:pt idx="11">
                  <c:v>356.9</c:v>
                </c:pt>
                <c:pt idx="12">
                  <c:v>461.95</c:v>
                </c:pt>
                <c:pt idx="13">
                  <c:v>474</c:v>
                </c:pt>
                <c:pt idx="14">
                  <c:v>458.25</c:v>
                </c:pt>
                <c:pt idx="15">
                  <c:v>443.25</c:v>
                </c:pt>
                <c:pt idx="16">
                  <c:v>384.55</c:v>
                </c:pt>
                <c:pt idx="17">
                  <c:v>281.75</c:v>
                </c:pt>
                <c:pt idx="18">
                  <c:v>151.80000000000001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'14NUSO2'!$B$91:$B$109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'14NUSO2'!$D$91:$D$109</c:f>
              <c:numCache>
                <c:formatCode>General</c:formatCode>
                <c:ptCount val="19"/>
                <c:pt idx="0">
                  <c:v>0.4</c:v>
                </c:pt>
                <c:pt idx="1">
                  <c:v>2.4</c:v>
                </c:pt>
                <c:pt idx="2">
                  <c:v>5.7</c:v>
                </c:pt>
                <c:pt idx="3">
                  <c:v>12</c:v>
                </c:pt>
                <c:pt idx="4">
                  <c:v>23.9</c:v>
                </c:pt>
                <c:pt idx="5">
                  <c:v>44.533333333333331</c:v>
                </c:pt>
                <c:pt idx="6">
                  <c:v>89.2</c:v>
                </c:pt>
                <c:pt idx="7">
                  <c:v>136.31666666666666</c:v>
                </c:pt>
                <c:pt idx="8">
                  <c:v>179.21666666666667</c:v>
                </c:pt>
                <c:pt idx="9">
                  <c:v>262.56666666666666</c:v>
                </c:pt>
                <c:pt idx="10">
                  <c:v>338.66666666666663</c:v>
                </c:pt>
                <c:pt idx="11">
                  <c:v>405.5</c:v>
                </c:pt>
                <c:pt idx="12">
                  <c:v>460.2</c:v>
                </c:pt>
                <c:pt idx="13">
                  <c:v>459.65</c:v>
                </c:pt>
                <c:pt idx="14">
                  <c:v>430.5333333333333</c:v>
                </c:pt>
                <c:pt idx="15">
                  <c:v>424.73333333333329</c:v>
                </c:pt>
                <c:pt idx="16">
                  <c:v>323.2</c:v>
                </c:pt>
                <c:pt idx="17">
                  <c:v>269.89999999999998</c:v>
                </c:pt>
                <c:pt idx="18">
                  <c:v>102.03333333333333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'14NUSO2'!$B$91:$B$109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'14NUSO2'!$E$91:$E$109</c:f>
              <c:numCache>
                <c:formatCode>General</c:formatCode>
                <c:ptCount val="19"/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'14NUSO2'!$B$91:$B$109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'14NUSO2'!$F$91:$F$109</c:f>
              <c:numCache>
                <c:formatCode>General</c:formatCode>
                <c:ptCount val="19"/>
              </c:numCache>
            </c:numRef>
          </c:yVal>
          <c:smooth val="0"/>
        </c:ser>
        <c:ser>
          <c:idx val="4"/>
          <c:order val="4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'14NUSO2'!$B$91:$B$109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'14NUSO2'!$G$91:$G$109</c:f>
              <c:numCache>
                <c:formatCode>General</c:formatCode>
                <c:ptCount val="19"/>
                <c:pt idx="0">
                  <c:v>0.50307740549038393</c:v>
                </c:pt>
                <c:pt idx="1">
                  <c:v>1.3754786786237019</c:v>
                </c:pt>
                <c:pt idx="2">
                  <c:v>3.4468577753150873</c:v>
                </c:pt>
                <c:pt idx="3">
                  <c:v>7.9317551082117417</c:v>
                </c:pt>
                <c:pt idx="4">
                  <c:v>16.792588400120124</c:v>
                </c:pt>
                <c:pt idx="5">
                  <c:v>32.771353882259746</c:v>
                </c:pt>
                <c:pt idx="6">
                  <c:v>59.064359631891151</c:v>
                </c:pt>
                <c:pt idx="7">
                  <c:v>98.500168264567989</c:v>
                </c:pt>
                <c:pt idx="8">
                  <c:v>152.28417778319368</c:v>
                </c:pt>
                <c:pt idx="9">
                  <c:v>218.6779088108168</c:v>
                </c:pt>
                <c:pt idx="10">
                  <c:v>292.22229120471076</c:v>
                </c:pt>
                <c:pt idx="11">
                  <c:v>364.08773762093358</c:v>
                </c:pt>
                <c:pt idx="12">
                  <c:v>423.749330793279</c:v>
                </c:pt>
                <c:pt idx="13">
                  <c:v>461.58133830569068</c:v>
                </c:pt>
                <c:pt idx="14">
                  <c:v>471.46524503311446</c:v>
                </c:pt>
                <c:pt idx="15">
                  <c:v>452.41743240258961</c:v>
                </c:pt>
                <c:pt idx="16">
                  <c:v>408.64215416551974</c:v>
                </c:pt>
                <c:pt idx="17">
                  <c:v>348.08648984065758</c:v>
                </c:pt>
                <c:pt idx="18">
                  <c:v>280.15431719396003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924048"/>
        <c:axId val="1915929488"/>
      </c:scatterChart>
      <c:valAx>
        <c:axId val="191592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929488"/>
        <c:crosses val="autoZero"/>
        <c:crossBetween val="midCat"/>
      </c:valAx>
      <c:valAx>
        <c:axId val="191592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92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'14NUSO2'!$B$113:$B$132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'14NUSO2'!$C$113:$C$132</c:f>
              <c:numCache>
                <c:formatCode>General</c:formatCode>
                <c:ptCount val="20"/>
                <c:pt idx="1">
                  <c:v>1</c:v>
                </c:pt>
                <c:pt idx="2">
                  <c:v>3.7749999999999999</c:v>
                </c:pt>
                <c:pt idx="3">
                  <c:v>11.075000000000001</c:v>
                </c:pt>
                <c:pt idx="4">
                  <c:v>22.524999999999999</c:v>
                </c:pt>
                <c:pt idx="5">
                  <c:v>42.849999999999994</c:v>
                </c:pt>
                <c:pt idx="6">
                  <c:v>75.425000000000011</c:v>
                </c:pt>
                <c:pt idx="7">
                  <c:v>123.425</c:v>
                </c:pt>
                <c:pt idx="8">
                  <c:v>178.45</c:v>
                </c:pt>
                <c:pt idx="9">
                  <c:v>226.02499999999998</c:v>
                </c:pt>
                <c:pt idx="10">
                  <c:v>294.67500000000001</c:v>
                </c:pt>
                <c:pt idx="11">
                  <c:v>337.9</c:v>
                </c:pt>
                <c:pt idx="12">
                  <c:v>414.9</c:v>
                </c:pt>
                <c:pt idx="13">
                  <c:v>442.55</c:v>
                </c:pt>
                <c:pt idx="14">
                  <c:v>518.4</c:v>
                </c:pt>
                <c:pt idx="15">
                  <c:v>514.75</c:v>
                </c:pt>
                <c:pt idx="16">
                  <c:v>496.55</c:v>
                </c:pt>
                <c:pt idx="17">
                  <c:v>436.15</c:v>
                </c:pt>
                <c:pt idx="18">
                  <c:v>319.10000000000002</c:v>
                </c:pt>
                <c:pt idx="19">
                  <c:v>167.6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'14NUSO2'!$B$113:$B$132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'14NUSO2'!$D$113:$D$132</c:f>
              <c:numCache>
                <c:formatCode>General</c:formatCode>
                <c:ptCount val="20"/>
                <c:pt idx="0">
                  <c:v>0.4</c:v>
                </c:pt>
                <c:pt idx="1">
                  <c:v>1.6</c:v>
                </c:pt>
                <c:pt idx="2">
                  <c:v>4.3</c:v>
                </c:pt>
                <c:pt idx="3">
                  <c:v>9.6999999999999993</c:v>
                </c:pt>
                <c:pt idx="4">
                  <c:v>28.4</c:v>
                </c:pt>
                <c:pt idx="5">
                  <c:v>47.55</c:v>
                </c:pt>
                <c:pt idx="6">
                  <c:v>79.2</c:v>
                </c:pt>
                <c:pt idx="7">
                  <c:v>129.69999999999999</c:v>
                </c:pt>
                <c:pt idx="8">
                  <c:v>142.15</c:v>
                </c:pt>
                <c:pt idx="9">
                  <c:v>204.7</c:v>
                </c:pt>
                <c:pt idx="10">
                  <c:v>303.3</c:v>
                </c:pt>
                <c:pt idx="11">
                  <c:v>351.15</c:v>
                </c:pt>
                <c:pt idx="12">
                  <c:v>417.05</c:v>
                </c:pt>
                <c:pt idx="13">
                  <c:v>468.5</c:v>
                </c:pt>
                <c:pt idx="14">
                  <c:v>446.2</c:v>
                </c:pt>
                <c:pt idx="15">
                  <c:v>437.4</c:v>
                </c:pt>
                <c:pt idx="16">
                  <c:v>419.1</c:v>
                </c:pt>
                <c:pt idx="17">
                  <c:v>330.6</c:v>
                </c:pt>
                <c:pt idx="18">
                  <c:v>230.4</c:v>
                </c:pt>
                <c:pt idx="19">
                  <c:v>120.2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'14NUSO2'!$B$113:$B$132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'14NUSO2'!$E$113:$E$132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'14NUSO2'!$B$113:$B$132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'14NUSO2'!$F$113:$F$132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4"/>
          <c:order val="4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'14NUSO2'!$B$113:$B$132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'14NUSO2'!$G$113:$G$132</c:f>
              <c:numCache>
                <c:formatCode>General</c:formatCode>
                <c:ptCount val="20"/>
                <c:pt idx="0">
                  <c:v>0.38478054008229096</c:v>
                </c:pt>
                <c:pt idx="1">
                  <c:v>1.0669107324648064</c:v>
                </c:pt>
                <c:pt idx="2">
                  <c:v>2.7074569972998295</c:v>
                </c:pt>
                <c:pt idx="3">
                  <c:v>6.3037252186062451</c:v>
                </c:pt>
                <c:pt idx="4">
                  <c:v>13.499538647053312</c:v>
                </c:pt>
                <c:pt idx="5">
                  <c:v>26.656937197667428</c:v>
                </c:pt>
                <c:pt idx="6">
                  <c:v>48.658079544110151</c:v>
                </c:pt>
                <c:pt idx="7">
                  <c:v>82.307004385129147</c:v>
                </c:pt>
                <c:pt idx="8">
                  <c:v>129.34196861948095</c:v>
                </c:pt>
                <c:pt idx="9">
                  <c:v>189.29829439824107</c:v>
                </c:pt>
                <c:pt idx="10">
                  <c:v>258.66771192056018</c:v>
                </c:pt>
                <c:pt idx="11">
                  <c:v>330.83370739787756</c:v>
                </c:pt>
                <c:pt idx="12">
                  <c:v>397.03885989144453</c:v>
                </c:pt>
                <c:pt idx="13">
                  <c:v>448.22464803498281</c:v>
                </c:pt>
                <c:pt idx="14">
                  <c:v>477.1793424759914</c:v>
                </c:pt>
                <c:pt idx="15">
                  <c:v>480.25781104302899</c:v>
                </c:pt>
                <c:pt idx="16">
                  <c:v>458.09744150132656</c:v>
                </c:pt>
                <c:pt idx="17">
                  <c:v>415.16013567840906</c:v>
                </c:pt>
                <c:pt idx="18">
                  <c:v>358.36987679444218</c:v>
                </c:pt>
                <c:pt idx="19">
                  <c:v>295.38548192299407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917520"/>
        <c:axId val="1915919152"/>
      </c:scatterChart>
      <c:valAx>
        <c:axId val="191591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919152"/>
        <c:crosses val="autoZero"/>
        <c:crossBetween val="midCat"/>
      </c:valAx>
      <c:valAx>
        <c:axId val="19159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91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baseline="0">
                <a:effectLst/>
              </a:rPr>
              <a:t>14NUS04 15 Leaves</a:t>
            </a:r>
            <a:endParaRPr lang="en-A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'14NUS04'!$B$50:$B$64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'14NUS04'!$G$50:$G$64</c:f>
              <c:numCache>
                <c:formatCode>General</c:formatCode>
                <c:ptCount val="15"/>
                <c:pt idx="0">
                  <c:v>0.68333333333333324</c:v>
                </c:pt>
                <c:pt idx="1">
                  <c:v>2.0666666666666669</c:v>
                </c:pt>
                <c:pt idx="2">
                  <c:v>6.8916666666666666</c:v>
                </c:pt>
                <c:pt idx="3">
                  <c:v>15.734999999999999</c:v>
                </c:pt>
                <c:pt idx="4">
                  <c:v>34.236666666666672</c:v>
                </c:pt>
                <c:pt idx="5">
                  <c:v>66.704166666666666</c:v>
                </c:pt>
                <c:pt idx="6">
                  <c:v>109.54</c:v>
                </c:pt>
                <c:pt idx="7">
                  <c:v>166.67833333333334</c:v>
                </c:pt>
                <c:pt idx="8">
                  <c:v>231.25249999999997</c:v>
                </c:pt>
                <c:pt idx="9">
                  <c:v>306.90625</c:v>
                </c:pt>
                <c:pt idx="10">
                  <c:v>381.05333333333328</c:v>
                </c:pt>
                <c:pt idx="11">
                  <c:v>438.24833333333333</c:v>
                </c:pt>
                <c:pt idx="12">
                  <c:v>430.63333333333333</c:v>
                </c:pt>
                <c:pt idx="13">
                  <c:v>335.34916666666669</c:v>
                </c:pt>
                <c:pt idx="14">
                  <c:v>192.65499999999997</c:v>
                </c:pt>
              </c:numCache>
            </c:numRef>
          </c:yVal>
          <c:smooth val="0"/>
        </c:ser>
        <c:ser>
          <c:idx val="4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'14NUS04'!$B$50:$B$64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'14NUS04'!$H$50:$H$64</c:f>
              <c:numCache>
                <c:formatCode>General</c:formatCode>
                <c:ptCount val="15"/>
                <c:pt idx="0">
                  <c:v>1.1442162018687689</c:v>
                </c:pt>
                <c:pt idx="1">
                  <c:v>2.8906454433454978</c:v>
                </c:pt>
                <c:pt idx="2">
                  <c:v>6.8836678464311385</c:v>
                </c:pt>
                <c:pt idx="3">
                  <c:v>15.361312435458409</c:v>
                </c:pt>
                <c:pt idx="4">
                  <c:v>31.934863315644289</c:v>
                </c:pt>
                <c:pt idx="5">
                  <c:v>61.48584019706383</c:v>
                </c:pt>
                <c:pt idx="6">
                  <c:v>108.99421834492445</c:v>
                </c:pt>
                <c:pt idx="7">
                  <c:v>176.84594130220239</c:v>
                </c:pt>
                <c:pt idx="8">
                  <c:v>261.09286707277658</c:v>
                </c:pt>
                <c:pt idx="9">
                  <c:v>348.69697497771222</c:v>
                </c:pt>
                <c:pt idx="10">
                  <c:v>418.79318166081646</c:v>
                </c:pt>
                <c:pt idx="11">
                  <c:v>449.6703607566721</c:v>
                </c:pt>
                <c:pt idx="12">
                  <c:v>429.11841175064359</c:v>
                </c:pt>
                <c:pt idx="13">
                  <c:v>361.82056562905683</c:v>
                </c:pt>
                <c:pt idx="14">
                  <c:v>267.97084695696481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475424"/>
        <c:axId val="1786485760"/>
      </c:scatterChart>
      <c:valAx>
        <c:axId val="178647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Leaf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485760"/>
        <c:crosses val="autoZero"/>
        <c:crossBetween val="midCat"/>
      </c:valAx>
      <c:valAx>
        <c:axId val="178648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0" i="0" baseline="0">
                    <a:effectLst/>
                  </a:rPr>
                  <a:t>Leaf Size (cm</a:t>
                </a:r>
                <a:r>
                  <a:rPr lang="en-AU" sz="1000" b="0" i="0" baseline="30000">
                    <a:effectLst/>
                  </a:rPr>
                  <a:t>2</a:t>
                </a:r>
                <a:r>
                  <a:rPr lang="en-AU" sz="1000" b="0" i="0" baseline="0">
                    <a:effectLst/>
                  </a:rPr>
                  <a:t>)</a:t>
                </a:r>
                <a:endParaRPr lang="en-AU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47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'14NUS03'!$B$12:$B$27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'14NUS03'!$C$12:$C$27</c:f>
              <c:numCache>
                <c:formatCode>General</c:formatCode>
                <c:ptCount val="16"/>
                <c:pt idx="1">
                  <c:v>1.25</c:v>
                </c:pt>
                <c:pt idx="2">
                  <c:v>4.3</c:v>
                </c:pt>
                <c:pt idx="3">
                  <c:v>12.2</c:v>
                </c:pt>
                <c:pt idx="4">
                  <c:v>27.774999999999999</c:v>
                </c:pt>
                <c:pt idx="5">
                  <c:v>44.125</c:v>
                </c:pt>
                <c:pt idx="6">
                  <c:v>77.349999999999994</c:v>
                </c:pt>
                <c:pt idx="7">
                  <c:v>127.375</c:v>
                </c:pt>
                <c:pt idx="8">
                  <c:v>198.98333333333335</c:v>
                </c:pt>
                <c:pt idx="9">
                  <c:v>304.56666666666661</c:v>
                </c:pt>
                <c:pt idx="10">
                  <c:v>415.47500000000002</c:v>
                </c:pt>
                <c:pt idx="11">
                  <c:v>455.4</c:v>
                </c:pt>
                <c:pt idx="12">
                  <c:v>501.35</c:v>
                </c:pt>
                <c:pt idx="13">
                  <c:v>463.35</c:v>
                </c:pt>
                <c:pt idx="14">
                  <c:v>342.2</c:v>
                </c:pt>
                <c:pt idx="15">
                  <c:v>165.60000000000002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'14NUS03'!$B$12:$B$27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'14NUS03'!$D$12:$D$27</c:f>
              <c:numCache>
                <c:formatCode>General</c:formatCode>
                <c:ptCount val="16"/>
                <c:pt idx="0">
                  <c:v>0.96666666666666656</c:v>
                </c:pt>
                <c:pt idx="1">
                  <c:v>3</c:v>
                </c:pt>
                <c:pt idx="2">
                  <c:v>8.5333333333333332</c:v>
                </c:pt>
                <c:pt idx="3">
                  <c:v>21.033333333333335</c:v>
                </c:pt>
                <c:pt idx="4">
                  <c:v>46.633333333333333</c:v>
                </c:pt>
                <c:pt idx="5">
                  <c:v>67.75</c:v>
                </c:pt>
                <c:pt idx="6">
                  <c:v>101.45</c:v>
                </c:pt>
                <c:pt idx="7">
                  <c:v>145.18333333333334</c:v>
                </c:pt>
                <c:pt idx="8">
                  <c:v>214.45</c:v>
                </c:pt>
                <c:pt idx="9">
                  <c:v>312.76666666666665</c:v>
                </c:pt>
                <c:pt idx="10">
                  <c:v>418.8</c:v>
                </c:pt>
                <c:pt idx="11">
                  <c:v>513.15</c:v>
                </c:pt>
                <c:pt idx="12">
                  <c:v>551.88333333333333</c:v>
                </c:pt>
                <c:pt idx="13">
                  <c:v>503.4</c:v>
                </c:pt>
                <c:pt idx="14">
                  <c:v>384.73333333333335</c:v>
                </c:pt>
                <c:pt idx="15">
                  <c:v>191.13333333333333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'14NUS03'!$B$12:$B$27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'14NUS03'!$E$12:$E$27</c:f>
              <c:numCache>
                <c:formatCode>General</c:formatCode>
                <c:ptCount val="16"/>
                <c:pt idx="0">
                  <c:v>0.8</c:v>
                </c:pt>
                <c:pt idx="1">
                  <c:v>3.1333333333333333</c:v>
                </c:pt>
                <c:pt idx="2">
                  <c:v>8.9</c:v>
                </c:pt>
                <c:pt idx="3">
                  <c:v>26.666666666666668</c:v>
                </c:pt>
                <c:pt idx="4">
                  <c:v>55.066666666666663</c:v>
                </c:pt>
                <c:pt idx="5">
                  <c:v>86.3</c:v>
                </c:pt>
                <c:pt idx="6">
                  <c:v>144.96666666666667</c:v>
                </c:pt>
                <c:pt idx="7">
                  <c:v>211.56666666666666</c:v>
                </c:pt>
                <c:pt idx="8">
                  <c:v>280.76666666666665</c:v>
                </c:pt>
                <c:pt idx="9">
                  <c:v>317.03333333333336</c:v>
                </c:pt>
                <c:pt idx="10">
                  <c:v>367.1</c:v>
                </c:pt>
                <c:pt idx="11">
                  <c:v>423.0333333333333</c:v>
                </c:pt>
                <c:pt idx="12">
                  <c:v>489.16666666666669</c:v>
                </c:pt>
                <c:pt idx="13">
                  <c:v>471.9666666666667</c:v>
                </c:pt>
                <c:pt idx="14">
                  <c:v>341.7</c:v>
                </c:pt>
                <c:pt idx="15">
                  <c:v>132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'14NUS03'!$B$12:$B$27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'14NUS03'!$F$12:$F$27</c:f>
              <c:numCache>
                <c:formatCode>General</c:formatCode>
                <c:ptCount val="16"/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'14NUS03'!$B$12:$B$27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'14NUS03'!$G$12:$G$27</c:f>
              <c:numCache>
                <c:formatCode>General</c:formatCode>
                <c:ptCount val="16"/>
                <c:pt idx="0">
                  <c:v>0.62685054048322852</c:v>
                </c:pt>
                <c:pt idx="1">
                  <c:v>1.690708204129596</c:v>
                </c:pt>
                <c:pt idx="2">
                  <c:v>4.2491784790381866</c:v>
                </c:pt>
                <c:pt idx="3">
                  <c:v>9.9256121432588813</c:v>
                </c:pt>
                <c:pt idx="4">
                  <c:v>21.493641381622172</c:v>
                </c:pt>
                <c:pt idx="5">
                  <c:v>43.037538417071246</c:v>
                </c:pt>
                <c:pt idx="6">
                  <c:v>79.479281380079144</c:v>
                </c:pt>
                <c:pt idx="7">
                  <c:v>135.02490486175793</c:v>
                </c:pt>
                <c:pt idx="8">
                  <c:v>210.4803825636991</c:v>
                </c:pt>
                <c:pt idx="9">
                  <c:v>300.28353624634309</c:v>
                </c:pt>
                <c:pt idx="10">
                  <c:v>391.07308554971519</c:v>
                </c:pt>
                <c:pt idx="11">
                  <c:v>463.74068565958788</c:v>
                </c:pt>
                <c:pt idx="12">
                  <c:v>499.42202773834805</c:v>
                </c:pt>
                <c:pt idx="13">
                  <c:v>487.21400748801443</c:v>
                </c:pt>
                <c:pt idx="14">
                  <c:v>429.45313049518262</c:v>
                </c:pt>
                <c:pt idx="15">
                  <c:v>341.14583321512652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922416"/>
        <c:axId val="1915924592"/>
      </c:scatterChart>
      <c:valAx>
        <c:axId val="191592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924592"/>
        <c:crosses val="autoZero"/>
        <c:crossBetween val="midCat"/>
      </c:valAx>
      <c:valAx>
        <c:axId val="19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92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'14NUS03'!$B$31:$B$45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'14NUS03'!$C$31:$C$45</c:f>
              <c:numCache>
                <c:formatCode>General</c:formatCode>
                <c:ptCount val="15"/>
                <c:pt idx="1">
                  <c:v>1.25</c:v>
                </c:pt>
                <c:pt idx="2">
                  <c:v>4.3</c:v>
                </c:pt>
                <c:pt idx="3">
                  <c:v>12.116666666666667</c:v>
                </c:pt>
                <c:pt idx="4">
                  <c:v>25.7</c:v>
                </c:pt>
                <c:pt idx="5">
                  <c:v>46.55</c:v>
                </c:pt>
                <c:pt idx="6">
                  <c:v>86.4</c:v>
                </c:pt>
                <c:pt idx="7">
                  <c:v>138.85000000000002</c:v>
                </c:pt>
                <c:pt idx="8">
                  <c:v>223.43333333333331</c:v>
                </c:pt>
                <c:pt idx="9">
                  <c:v>335.5</c:v>
                </c:pt>
                <c:pt idx="10">
                  <c:v>405.95</c:v>
                </c:pt>
                <c:pt idx="11">
                  <c:v>477.1</c:v>
                </c:pt>
                <c:pt idx="12">
                  <c:v>452.5</c:v>
                </c:pt>
                <c:pt idx="13">
                  <c:v>370</c:v>
                </c:pt>
                <c:pt idx="14">
                  <c:v>384.2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'14NUS03'!$B$31:$B$45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'14NUS03'!$D$31:$D$45</c:f>
              <c:numCache>
                <c:formatCode>General</c:formatCode>
                <c:ptCount val="15"/>
                <c:pt idx="0">
                  <c:v>1</c:v>
                </c:pt>
                <c:pt idx="1">
                  <c:v>2.9</c:v>
                </c:pt>
                <c:pt idx="2">
                  <c:v>8.15</c:v>
                </c:pt>
                <c:pt idx="3">
                  <c:v>15.05</c:v>
                </c:pt>
                <c:pt idx="4">
                  <c:v>34.65</c:v>
                </c:pt>
                <c:pt idx="5">
                  <c:v>61.075000000000003</c:v>
                </c:pt>
                <c:pt idx="6">
                  <c:v>103.575</c:v>
                </c:pt>
                <c:pt idx="7">
                  <c:v>160.77500000000001</c:v>
                </c:pt>
                <c:pt idx="8">
                  <c:v>229.17500000000001</c:v>
                </c:pt>
                <c:pt idx="9">
                  <c:v>336.85</c:v>
                </c:pt>
                <c:pt idx="10">
                  <c:v>456.35</c:v>
                </c:pt>
                <c:pt idx="11">
                  <c:v>523.85</c:v>
                </c:pt>
                <c:pt idx="12">
                  <c:v>540.15</c:v>
                </c:pt>
                <c:pt idx="13">
                  <c:v>437.85</c:v>
                </c:pt>
                <c:pt idx="14">
                  <c:v>247.6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'14NUS03'!$B$31:$B$45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'14NUS03'!$E$31:$E$45</c:f>
              <c:numCache>
                <c:formatCode>General</c:formatCode>
                <c:ptCount val="15"/>
                <c:pt idx="0">
                  <c:v>0.85</c:v>
                </c:pt>
                <c:pt idx="1">
                  <c:v>2.8666666666666667</c:v>
                </c:pt>
                <c:pt idx="2">
                  <c:v>8.6</c:v>
                </c:pt>
                <c:pt idx="3">
                  <c:v>24.233333333333334</c:v>
                </c:pt>
                <c:pt idx="4">
                  <c:v>52.066666666666663</c:v>
                </c:pt>
                <c:pt idx="5">
                  <c:v>74.733333333333334</c:v>
                </c:pt>
                <c:pt idx="6">
                  <c:v>132.46666666666667</c:v>
                </c:pt>
                <c:pt idx="7">
                  <c:v>194.8</c:v>
                </c:pt>
                <c:pt idx="8">
                  <c:v>249.93333333333334</c:v>
                </c:pt>
                <c:pt idx="9">
                  <c:v>325.63333333333333</c:v>
                </c:pt>
                <c:pt idx="10">
                  <c:v>406.86666666666667</c:v>
                </c:pt>
                <c:pt idx="11">
                  <c:v>489.23333333333329</c:v>
                </c:pt>
                <c:pt idx="12">
                  <c:v>515.16666666666674</c:v>
                </c:pt>
                <c:pt idx="13">
                  <c:v>446.83333333333331</c:v>
                </c:pt>
                <c:pt idx="14">
                  <c:v>213.8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'14NUS03'!$B$31:$B$45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'14NUS03'!$F$31:$F$45</c:f>
              <c:numCache>
                <c:formatCode>General</c:formatCode>
                <c:ptCount val="15"/>
                <c:pt idx="0">
                  <c:v>0.7</c:v>
                </c:pt>
                <c:pt idx="1">
                  <c:v>2.25</c:v>
                </c:pt>
                <c:pt idx="2">
                  <c:v>7.9</c:v>
                </c:pt>
                <c:pt idx="3">
                  <c:v>17.5</c:v>
                </c:pt>
                <c:pt idx="4">
                  <c:v>43.7</c:v>
                </c:pt>
                <c:pt idx="5">
                  <c:v>77.13333333333334</c:v>
                </c:pt>
                <c:pt idx="6">
                  <c:v>115.76666666666668</c:v>
                </c:pt>
                <c:pt idx="7">
                  <c:v>201.6</c:v>
                </c:pt>
                <c:pt idx="8">
                  <c:v>283.16666666666663</c:v>
                </c:pt>
                <c:pt idx="9">
                  <c:v>414.2</c:v>
                </c:pt>
                <c:pt idx="10">
                  <c:v>518.5333333333333</c:v>
                </c:pt>
                <c:pt idx="11">
                  <c:v>613.2833333333333</c:v>
                </c:pt>
                <c:pt idx="12">
                  <c:v>630.4</c:v>
                </c:pt>
                <c:pt idx="13">
                  <c:v>532.33333333333326</c:v>
                </c:pt>
                <c:pt idx="14">
                  <c:v>261.39999999999998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'14NUS03'!$B$31:$B$45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'14NUS03'!$G$31:$G$45</c:f>
              <c:numCache>
                <c:formatCode>General</c:formatCode>
                <c:ptCount val="15"/>
                <c:pt idx="0">
                  <c:v>0.96067901444067472</c:v>
                </c:pt>
                <c:pt idx="1">
                  <c:v>2.44253917192641</c:v>
                </c:pt>
                <c:pt idx="2">
                  <c:v>5.8705481169696121</c:v>
                </c:pt>
                <c:pt idx="3">
                  <c:v>13.259728616103008</c:v>
                </c:pt>
                <c:pt idx="4">
                  <c:v>27.980435887038315</c:v>
                </c:pt>
                <c:pt idx="5">
                  <c:v>54.838196127571038</c:v>
                </c:pt>
                <c:pt idx="6">
                  <c:v>99.235183581898539</c:v>
                </c:pt>
                <c:pt idx="7">
                  <c:v>164.83408229214749</c:v>
                </c:pt>
                <c:pt idx="8">
                  <c:v>249.84586114253256</c:v>
                </c:pt>
                <c:pt idx="9">
                  <c:v>343.5469522513124</c:v>
                </c:pt>
                <c:pt idx="10">
                  <c:v>426.0237630617907</c:v>
                </c:pt>
                <c:pt idx="11">
                  <c:v>473.6530296179921</c:v>
                </c:pt>
                <c:pt idx="12">
                  <c:v>469.36486198063363</c:v>
                </c:pt>
                <c:pt idx="13">
                  <c:v>412.12558365271383</c:v>
                </c:pt>
                <c:pt idx="14">
                  <c:v>318.75889388430886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921328"/>
        <c:axId val="1915926224"/>
      </c:scatterChart>
      <c:valAx>
        <c:axId val="191592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926224"/>
        <c:crosses val="autoZero"/>
        <c:crossBetween val="midCat"/>
      </c:valAx>
      <c:valAx>
        <c:axId val="19159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92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'14NUS03'!$B$49:$B$62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'14NUS03'!$C$49:$C$62</c:f>
              <c:numCache>
                <c:formatCode>General</c:formatCode>
                <c:ptCount val="14"/>
                <c:pt idx="1">
                  <c:v>1.25</c:v>
                </c:pt>
                <c:pt idx="2">
                  <c:v>4.3</c:v>
                </c:pt>
                <c:pt idx="3">
                  <c:v>12.012499999999999</c:v>
                </c:pt>
                <c:pt idx="4">
                  <c:v>26.387499999999999</c:v>
                </c:pt>
                <c:pt idx="5">
                  <c:v>45.5</c:v>
                </c:pt>
                <c:pt idx="6">
                  <c:v>79.900000000000006</c:v>
                </c:pt>
                <c:pt idx="7">
                  <c:v>119.25</c:v>
                </c:pt>
                <c:pt idx="8">
                  <c:v>184.1</c:v>
                </c:pt>
                <c:pt idx="9">
                  <c:v>296.75</c:v>
                </c:pt>
                <c:pt idx="10">
                  <c:v>413.3</c:v>
                </c:pt>
                <c:pt idx="11">
                  <c:v>499.04999999999995</c:v>
                </c:pt>
                <c:pt idx="12">
                  <c:v>474.75</c:v>
                </c:pt>
                <c:pt idx="13">
                  <c:v>246.4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'14NUS03'!$B$49:$B$62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'14NUS03'!$D$49:$D$62</c:f>
              <c:numCache>
                <c:formatCode>General</c:formatCode>
                <c:ptCount val="14"/>
                <c:pt idx="0">
                  <c:v>0.8</c:v>
                </c:pt>
                <c:pt idx="1">
                  <c:v>2.4</c:v>
                </c:pt>
                <c:pt idx="2">
                  <c:v>7.7</c:v>
                </c:pt>
                <c:pt idx="3">
                  <c:v>18.899999999999999</c:v>
                </c:pt>
                <c:pt idx="4">
                  <c:v>39.1</c:v>
                </c:pt>
                <c:pt idx="5">
                  <c:v>59</c:v>
                </c:pt>
                <c:pt idx="6">
                  <c:v>107.1</c:v>
                </c:pt>
                <c:pt idx="7">
                  <c:v>158.25</c:v>
                </c:pt>
                <c:pt idx="8">
                  <c:v>219.25</c:v>
                </c:pt>
                <c:pt idx="9">
                  <c:v>312.95</c:v>
                </c:pt>
                <c:pt idx="10">
                  <c:v>440.6</c:v>
                </c:pt>
                <c:pt idx="11">
                  <c:v>508.15</c:v>
                </c:pt>
                <c:pt idx="12">
                  <c:v>496.6</c:v>
                </c:pt>
                <c:pt idx="13">
                  <c:v>294.3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'14NUS03'!$B$49:$B$62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'14NUS03'!$E$49:$E$62</c:f>
              <c:numCache>
                <c:formatCode>General</c:formatCode>
                <c:ptCount val="14"/>
                <c:pt idx="3">
                  <c:v>14.85</c:v>
                </c:pt>
                <c:pt idx="4">
                  <c:v>47.239999999999995</c:v>
                </c:pt>
                <c:pt idx="5">
                  <c:v>85.86</c:v>
                </c:pt>
                <c:pt idx="6">
                  <c:v>119.35</c:v>
                </c:pt>
                <c:pt idx="7">
                  <c:v>147.5</c:v>
                </c:pt>
                <c:pt idx="8">
                  <c:v>276.7</c:v>
                </c:pt>
                <c:pt idx="9">
                  <c:v>403.45</c:v>
                </c:pt>
                <c:pt idx="10">
                  <c:v>494.8</c:v>
                </c:pt>
                <c:pt idx="11">
                  <c:v>457.85</c:v>
                </c:pt>
                <c:pt idx="12">
                  <c:v>299.05</c:v>
                </c:pt>
                <c:pt idx="13">
                  <c:v>191.4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'14NUS03'!$B$49:$B$62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'14NUS03'!$F$49:$F$62</c:f>
              <c:numCache>
                <c:formatCode>General</c:formatCode>
                <c:ptCount val="14"/>
                <c:pt idx="0">
                  <c:v>0.2</c:v>
                </c:pt>
                <c:pt idx="1">
                  <c:v>1.7333333333333332</c:v>
                </c:pt>
                <c:pt idx="2">
                  <c:v>7.3</c:v>
                </c:pt>
                <c:pt idx="3">
                  <c:v>18.8</c:v>
                </c:pt>
                <c:pt idx="4">
                  <c:v>41.166666666666671</c:v>
                </c:pt>
                <c:pt idx="5">
                  <c:v>71.900000000000006</c:v>
                </c:pt>
                <c:pt idx="6">
                  <c:v>117.9</c:v>
                </c:pt>
                <c:pt idx="7">
                  <c:v>189.56666666666666</c:v>
                </c:pt>
                <c:pt idx="8">
                  <c:v>286.36666666666667</c:v>
                </c:pt>
                <c:pt idx="9">
                  <c:v>411.6</c:v>
                </c:pt>
                <c:pt idx="10">
                  <c:v>503.4666666666667</c:v>
                </c:pt>
                <c:pt idx="11">
                  <c:v>592.2833333333333</c:v>
                </c:pt>
                <c:pt idx="12">
                  <c:v>530.16666666666674</c:v>
                </c:pt>
                <c:pt idx="13">
                  <c:v>302.33333333333337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'14NUS03'!$B$49:$B$62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'14NUS03'!$G$49:$G$62</c:f>
              <c:numCache>
                <c:formatCode>General</c:formatCode>
                <c:ptCount val="14"/>
                <c:pt idx="0">
                  <c:v>1.5864421058170051</c:v>
                </c:pt>
                <c:pt idx="1">
                  <c:v>3.7105000218819892</c:v>
                </c:pt>
                <c:pt idx="2">
                  <c:v>8.3860566704710564</c:v>
                </c:pt>
                <c:pt idx="3">
                  <c:v>18.114760596246541</c:v>
                </c:pt>
                <c:pt idx="4">
                  <c:v>36.990411588054066</c:v>
                </c:pt>
                <c:pt idx="5">
                  <c:v>70.62521698535609</c:v>
                </c:pt>
                <c:pt idx="6">
                  <c:v>124.70297105257656</c:v>
                </c:pt>
                <c:pt idx="7">
                  <c:v>201.4060387647225</c:v>
                </c:pt>
                <c:pt idx="8">
                  <c:v>294.29247964562114</c:v>
                </c:pt>
                <c:pt idx="9">
                  <c:v>384.79474943323362</c:v>
                </c:pt>
                <c:pt idx="10">
                  <c:v>445.30207089165992</c:v>
                </c:pt>
                <c:pt idx="11">
                  <c:v>451.11597231533722</c:v>
                </c:pt>
                <c:pt idx="12">
                  <c:v>395.69623018823455</c:v>
                </c:pt>
                <c:pt idx="13">
                  <c:v>297.24061303055197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372880"/>
        <c:axId val="1921380496"/>
      </c:scatterChart>
      <c:valAx>
        <c:axId val="192137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380496"/>
        <c:crosses val="autoZero"/>
        <c:crossBetween val="midCat"/>
      </c:valAx>
      <c:valAx>
        <c:axId val="192138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37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13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'14NUS03'!$B$66:$B$78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'14NUS03'!$C$66:$C$78</c:f>
              <c:numCache>
                <c:formatCode>General</c:formatCode>
                <c:ptCount val="13"/>
                <c:pt idx="1">
                  <c:v>1.25</c:v>
                </c:pt>
                <c:pt idx="2">
                  <c:v>4.3</c:v>
                </c:pt>
                <c:pt idx="3">
                  <c:v>12.012499999999999</c:v>
                </c:pt>
                <c:pt idx="4">
                  <c:v>26.76</c:v>
                </c:pt>
                <c:pt idx="5">
                  <c:v>50.15</c:v>
                </c:pt>
                <c:pt idx="6">
                  <c:v>80.550000000000011</c:v>
                </c:pt>
                <c:pt idx="7">
                  <c:v>133</c:v>
                </c:pt>
                <c:pt idx="8">
                  <c:v>203.46666666666664</c:v>
                </c:pt>
                <c:pt idx="9">
                  <c:v>329.42499999999995</c:v>
                </c:pt>
                <c:pt idx="10">
                  <c:v>429.07499999999999</c:v>
                </c:pt>
                <c:pt idx="11">
                  <c:v>494.17500000000001</c:v>
                </c:pt>
                <c:pt idx="12">
                  <c:v>329.1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'14NUS03'!$B$66:$B$78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'14NUS03'!$D$66:$D$78</c:f>
              <c:numCache>
                <c:formatCode>General</c:formatCode>
                <c:ptCount val="13"/>
                <c:pt idx="3">
                  <c:v>14.85</c:v>
                </c:pt>
                <c:pt idx="4">
                  <c:v>47.239999999999995</c:v>
                </c:pt>
                <c:pt idx="5">
                  <c:v>85.86</c:v>
                </c:pt>
                <c:pt idx="6">
                  <c:v>119.35</c:v>
                </c:pt>
                <c:pt idx="7">
                  <c:v>173.02</c:v>
                </c:pt>
                <c:pt idx="8">
                  <c:v>263.71999999999997</c:v>
                </c:pt>
                <c:pt idx="9">
                  <c:v>371.7</c:v>
                </c:pt>
                <c:pt idx="10">
                  <c:v>469.64</c:v>
                </c:pt>
                <c:pt idx="11">
                  <c:v>444.23999999999995</c:v>
                </c:pt>
                <c:pt idx="12">
                  <c:v>249.25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'14NUS03'!$B$66:$B$78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'14NUS03'!$E$66:$E$78</c:f>
              <c:numCache>
                <c:formatCode>General</c:formatCode>
                <c:ptCount val="13"/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'14NUS03'!$B$66:$B$78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'14NUS03'!$F$66:$F$78</c:f>
              <c:numCache>
                <c:formatCode>General</c:formatCode>
                <c:ptCount val="13"/>
              </c:numCache>
            </c:numRef>
          </c:yVal>
          <c:smooth val="0"/>
        </c:ser>
        <c:ser>
          <c:idx val="4"/>
          <c:order val="4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'14NUS03'!$B$66:$B$78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'14NUS03'!$G$66:$G$78</c:f>
              <c:numCache>
                <c:formatCode>General</c:formatCode>
                <c:ptCount val="13"/>
                <c:pt idx="1">
                  <c:v>5.9545659813528298</c:v>
                </c:pt>
                <c:pt idx="2">
                  <c:v>12.397056424773918</c:v>
                </c:pt>
                <c:pt idx="3">
                  <c:v>25.288107788318381</c:v>
                </c:pt>
                <c:pt idx="4">
                  <c:v>49.5991493759185</c:v>
                </c:pt>
                <c:pt idx="5">
                  <c:v>91.795863055549106</c:v>
                </c:pt>
                <c:pt idx="6">
                  <c:v>157.32358165674162</c:v>
                </c:pt>
                <c:pt idx="7">
                  <c:v>245.02885108703006</c:v>
                </c:pt>
                <c:pt idx="8">
                  <c:v>340.34874486717837</c:v>
                </c:pt>
                <c:pt idx="9">
                  <c:v>413.75710291513326</c:v>
                </c:pt>
                <c:pt idx="10">
                  <c:v>432.02810359438354</c:v>
                </c:pt>
                <c:pt idx="11">
                  <c:v>380.23720666285078</c:v>
                </c:pt>
                <c:pt idx="12">
                  <c:v>276.82425943807999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386480"/>
        <c:axId val="1921377776"/>
      </c:scatterChart>
      <c:valAx>
        <c:axId val="192138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377776"/>
        <c:crosses val="autoZero"/>
        <c:crossBetween val="midCat"/>
      </c:valAx>
      <c:valAx>
        <c:axId val="19213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38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'14NUS03'!$AA$11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8695897026276012"/>
                  <c:y val="-0.198363498401562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'14NUS03'!$AB$12:$AB$21</c:f>
              <c:numCache>
                <c:formatCode>General</c:formatCode>
                <c:ptCount val="10"/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</c:numCache>
            </c:numRef>
          </c:xVal>
          <c:yVal>
            <c:numRef>
              <c:f>'14NUS03'!$AC$12:$AC$21</c:f>
              <c:numCache>
                <c:formatCode>General</c:formatCode>
                <c:ptCount val="10"/>
                <c:pt idx="3">
                  <c:v>514.13333333333333</c:v>
                </c:pt>
                <c:pt idx="4">
                  <c:v>540.70417499999996</c:v>
                </c:pt>
                <c:pt idx="5">
                  <c:v>523.56999999999994</c:v>
                </c:pt>
                <c:pt idx="6">
                  <c:v>481.90750000000003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381040"/>
        <c:axId val="1921372336"/>
      </c:scatterChart>
      <c:valAx>
        <c:axId val="192138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372336"/>
        <c:crosses val="autoZero"/>
        <c:crossBetween val="midCat"/>
      </c:valAx>
      <c:valAx>
        <c:axId val="19213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38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'14NUS03'!$AE$11</c:f>
              <c:strCache>
                <c:ptCount val="1"/>
                <c:pt idx="0">
                  <c:v>Pos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622528433945757E-2"/>
                  <c:y val="-0.204826115485564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'14NUS03'!$AD$12:$AD$15</c:f>
              <c:numCache>
                <c:formatCode>General</c:formatCode>
                <c:ptCount val="4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</c:numCache>
            </c:numRef>
          </c:xVal>
          <c:yVal>
            <c:numRef>
              <c:f>'14NUS03'!$AE$12:$AE$15</c:f>
              <c:numCache>
                <c:formatCode>General</c:formatCode>
                <c:ptCount val="4"/>
                <c:pt idx="0">
                  <c:v>13</c:v>
                </c:pt>
                <c:pt idx="1">
                  <c:v>12.75</c:v>
                </c:pt>
                <c:pt idx="2">
                  <c:v>11.75</c:v>
                </c:pt>
                <c:pt idx="3">
                  <c:v>11.5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383216"/>
        <c:axId val="1921374512"/>
      </c:scatterChart>
      <c:valAx>
        <c:axId val="192138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374512"/>
        <c:crosses val="autoZero"/>
        <c:crossBetween val="midCat"/>
      </c:valAx>
      <c:valAx>
        <c:axId val="19213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38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'84G22'!$B$12:$B$27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'84G22'!$C$12:$C$27</c:f>
              <c:numCache>
                <c:formatCode>General</c:formatCode>
                <c:ptCount val="16"/>
                <c:pt idx="0">
                  <c:v>0.9</c:v>
                </c:pt>
                <c:pt idx="1">
                  <c:v>2.4</c:v>
                </c:pt>
                <c:pt idx="2">
                  <c:v>5.6</c:v>
                </c:pt>
                <c:pt idx="3">
                  <c:v>15.5</c:v>
                </c:pt>
                <c:pt idx="4">
                  <c:v>34.799999999999997</c:v>
                </c:pt>
                <c:pt idx="5">
                  <c:v>58</c:v>
                </c:pt>
                <c:pt idx="6">
                  <c:v>83.7</c:v>
                </c:pt>
                <c:pt idx="7">
                  <c:v>133.80000000000001</c:v>
                </c:pt>
                <c:pt idx="8">
                  <c:v>202.55</c:v>
                </c:pt>
                <c:pt idx="9">
                  <c:v>283.25</c:v>
                </c:pt>
                <c:pt idx="10">
                  <c:v>380.8</c:v>
                </c:pt>
                <c:pt idx="11">
                  <c:v>468.5</c:v>
                </c:pt>
                <c:pt idx="12">
                  <c:v>498.15</c:v>
                </c:pt>
                <c:pt idx="13">
                  <c:v>615.70000000000005</c:v>
                </c:pt>
                <c:pt idx="14">
                  <c:v>561.4</c:v>
                </c:pt>
                <c:pt idx="15">
                  <c:v>290.10000000000002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'84G22'!$B$12:$B$27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'84G22'!$D$12:$D$27</c:f>
              <c:numCache>
                <c:formatCode>General</c:formatCode>
                <c:ptCount val="16"/>
                <c:pt idx="3">
                  <c:v>10.85</c:v>
                </c:pt>
                <c:pt idx="4">
                  <c:v>29.583333333333332</c:v>
                </c:pt>
                <c:pt idx="5">
                  <c:v>64.05</c:v>
                </c:pt>
                <c:pt idx="6">
                  <c:v>98.933333333333337</c:v>
                </c:pt>
                <c:pt idx="7">
                  <c:v>142.4</c:v>
                </c:pt>
                <c:pt idx="8">
                  <c:v>189.1</c:v>
                </c:pt>
                <c:pt idx="9">
                  <c:v>307.5</c:v>
                </c:pt>
                <c:pt idx="10">
                  <c:v>369.65</c:v>
                </c:pt>
                <c:pt idx="11">
                  <c:v>443.35</c:v>
                </c:pt>
                <c:pt idx="12">
                  <c:v>527.20000000000005</c:v>
                </c:pt>
                <c:pt idx="13">
                  <c:v>594.29999999999995</c:v>
                </c:pt>
                <c:pt idx="14">
                  <c:v>484.4</c:v>
                </c:pt>
                <c:pt idx="15">
                  <c:v>218.6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'84G22'!$B$12:$B$27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'84G22'!$E$12:$E$27</c:f>
              <c:numCache>
                <c:formatCode>General</c:formatCode>
                <c:ptCount val="16"/>
                <c:pt idx="0">
                  <c:v>0.8</c:v>
                </c:pt>
                <c:pt idx="1">
                  <c:v>2.1</c:v>
                </c:pt>
                <c:pt idx="2">
                  <c:v>6.4</c:v>
                </c:pt>
                <c:pt idx="3">
                  <c:v>17.600000000000001</c:v>
                </c:pt>
                <c:pt idx="4">
                  <c:v>41.9</c:v>
                </c:pt>
                <c:pt idx="5">
                  <c:v>50.6</c:v>
                </c:pt>
                <c:pt idx="6">
                  <c:v>98.6</c:v>
                </c:pt>
                <c:pt idx="7">
                  <c:v>178.7</c:v>
                </c:pt>
                <c:pt idx="8">
                  <c:v>240.5</c:v>
                </c:pt>
                <c:pt idx="9">
                  <c:v>289.85000000000002</c:v>
                </c:pt>
                <c:pt idx="10">
                  <c:v>375.25</c:v>
                </c:pt>
                <c:pt idx="11">
                  <c:v>505.2</c:v>
                </c:pt>
                <c:pt idx="12">
                  <c:v>621.1</c:v>
                </c:pt>
                <c:pt idx="13">
                  <c:v>573.20000000000005</c:v>
                </c:pt>
                <c:pt idx="14">
                  <c:v>429.7</c:v>
                </c:pt>
                <c:pt idx="15">
                  <c:v>247.6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'84G22'!$B$12:$B$27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'84G22'!$F$12:$F$27</c:f>
              <c:numCache>
                <c:formatCode>General</c:formatCode>
                <c:ptCount val="16"/>
                <c:pt idx="1">
                  <c:v>0.9</c:v>
                </c:pt>
                <c:pt idx="2">
                  <c:v>4.0999999999999996</c:v>
                </c:pt>
                <c:pt idx="3">
                  <c:v>11.1</c:v>
                </c:pt>
                <c:pt idx="4">
                  <c:v>28.4</c:v>
                </c:pt>
                <c:pt idx="5">
                  <c:v>39.9</c:v>
                </c:pt>
                <c:pt idx="6">
                  <c:v>93.97999999999999</c:v>
                </c:pt>
                <c:pt idx="7">
                  <c:v>161.19999999999999</c:v>
                </c:pt>
                <c:pt idx="8">
                  <c:v>238.5</c:v>
                </c:pt>
                <c:pt idx="9">
                  <c:v>363.8</c:v>
                </c:pt>
                <c:pt idx="10">
                  <c:v>438.9</c:v>
                </c:pt>
                <c:pt idx="11">
                  <c:v>554</c:v>
                </c:pt>
                <c:pt idx="12">
                  <c:v>680.05</c:v>
                </c:pt>
                <c:pt idx="13">
                  <c:v>666.8</c:v>
                </c:pt>
                <c:pt idx="14">
                  <c:v>534</c:v>
                </c:pt>
                <c:pt idx="15">
                  <c:v>298.8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'84G22'!$B$12:$B$27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'84G22'!$H$12:$H$27</c:f>
              <c:numCache>
                <c:formatCode>General</c:formatCode>
                <c:ptCount val="16"/>
                <c:pt idx="0">
                  <c:v>1.0949438255004</c:v>
                </c:pt>
                <c:pt idx="1">
                  <c:v>2.8524616392089994</c:v>
                </c:pt>
                <c:pt idx="2">
                  <c:v>6.9155371131328804</c:v>
                </c:pt>
                <c:pt idx="3">
                  <c:v>15.563042613539787</c:v>
                </c:pt>
                <c:pt idx="4">
                  <c:v>32.427236556778645</c:v>
                </c:pt>
                <c:pt idx="5">
                  <c:v>62.395974545100678</c:v>
                </c:pt>
                <c:pt idx="6">
                  <c:v>110.59073907496369</c:v>
                </c:pt>
                <c:pt idx="7">
                  <c:v>180.08637694612477</c:v>
                </c:pt>
                <c:pt idx="8">
                  <c:v>268.73685467640337</c:v>
                </c:pt>
                <c:pt idx="9">
                  <c:v>366.55759618559802</c:v>
                </c:pt>
                <c:pt idx="10">
                  <c:v>455.83765662623915</c:v>
                </c:pt>
                <c:pt idx="11">
                  <c:v>515.48438305848026</c:v>
                </c:pt>
                <c:pt idx="12">
                  <c:v>528.74043033468786</c:v>
                </c:pt>
                <c:pt idx="13">
                  <c:v>490.65426518580557</c:v>
                </c:pt>
                <c:pt idx="14">
                  <c:v>410.86490246516928</c:v>
                </c:pt>
                <c:pt idx="15">
                  <c:v>309.66867284250714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387568"/>
        <c:axId val="1921385936"/>
      </c:scatterChart>
      <c:valAx>
        <c:axId val="192138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385936"/>
        <c:crosses val="autoZero"/>
        <c:crossBetween val="midCat"/>
      </c:valAx>
      <c:valAx>
        <c:axId val="192138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38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17</a:t>
            </a:r>
          </a:p>
        </c:rich>
      </c:tx>
      <c:layout>
        <c:manualLayout>
          <c:xMode val="edge"/>
          <c:yMode val="edge"/>
          <c:x val="0.47471225071225071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'84G22'!$B$31:$B$47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'84G22'!$C$31:$C$47</c:f>
              <c:numCache>
                <c:formatCode>General</c:formatCode>
                <c:ptCount val="17"/>
                <c:pt idx="3">
                  <c:v>6.7</c:v>
                </c:pt>
                <c:pt idx="4">
                  <c:v>22.85</c:v>
                </c:pt>
                <c:pt idx="5">
                  <c:v>37.1</c:v>
                </c:pt>
                <c:pt idx="6">
                  <c:v>61.050000000000004</c:v>
                </c:pt>
                <c:pt idx="7">
                  <c:v>95.7</c:v>
                </c:pt>
                <c:pt idx="8">
                  <c:v>158.1</c:v>
                </c:pt>
                <c:pt idx="9">
                  <c:v>241.66666666666666</c:v>
                </c:pt>
                <c:pt idx="10">
                  <c:v>339.4</c:v>
                </c:pt>
                <c:pt idx="11">
                  <c:v>405.95</c:v>
                </c:pt>
                <c:pt idx="12">
                  <c:v>478.7</c:v>
                </c:pt>
                <c:pt idx="13">
                  <c:v>557</c:v>
                </c:pt>
                <c:pt idx="14">
                  <c:v>527.70000000000005</c:v>
                </c:pt>
                <c:pt idx="15">
                  <c:v>433.7</c:v>
                </c:pt>
                <c:pt idx="16">
                  <c:v>263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'84G22'!$B$31:$B$47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'84G22'!$D$31:$D$47</c:f>
              <c:numCache>
                <c:formatCode>General</c:formatCode>
                <c:ptCount val="17"/>
                <c:pt idx="0">
                  <c:v>0.76666666666666672</c:v>
                </c:pt>
                <c:pt idx="1">
                  <c:v>1.9666666666666668</c:v>
                </c:pt>
                <c:pt idx="2">
                  <c:v>4.875</c:v>
                </c:pt>
                <c:pt idx="3">
                  <c:v>12.275</c:v>
                </c:pt>
                <c:pt idx="4">
                  <c:v>27.074999999999999</c:v>
                </c:pt>
                <c:pt idx="5">
                  <c:v>46.137500000000003</c:v>
                </c:pt>
                <c:pt idx="6">
                  <c:v>76.737499999999997</c:v>
                </c:pt>
                <c:pt idx="7">
                  <c:v>118.28749999999999</c:v>
                </c:pt>
                <c:pt idx="8">
                  <c:v>194.28749999999999</c:v>
                </c:pt>
                <c:pt idx="9">
                  <c:v>296.42500000000001</c:v>
                </c:pt>
                <c:pt idx="10">
                  <c:v>390.33749999999998</c:v>
                </c:pt>
                <c:pt idx="11">
                  <c:v>481.75</c:v>
                </c:pt>
                <c:pt idx="12">
                  <c:v>518.17499999999995</c:v>
                </c:pt>
                <c:pt idx="13">
                  <c:v>534.4</c:v>
                </c:pt>
                <c:pt idx="14">
                  <c:v>503.625</c:v>
                </c:pt>
                <c:pt idx="15">
                  <c:v>389.22500000000002</c:v>
                </c:pt>
                <c:pt idx="16">
                  <c:v>210.97499999999999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'84G22'!$B$31:$B$47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'84G22'!$E$31:$E$47</c:f>
              <c:numCache>
                <c:formatCode>General</c:formatCode>
                <c:ptCount val="17"/>
                <c:pt idx="3">
                  <c:v>10.85</c:v>
                </c:pt>
                <c:pt idx="4">
                  <c:v>29.583333333333332</c:v>
                </c:pt>
                <c:pt idx="5">
                  <c:v>64.05</c:v>
                </c:pt>
                <c:pt idx="6">
                  <c:v>98.933333333333337</c:v>
                </c:pt>
                <c:pt idx="7">
                  <c:v>142.4</c:v>
                </c:pt>
                <c:pt idx="8">
                  <c:v>218.86666666666665</c:v>
                </c:pt>
                <c:pt idx="9">
                  <c:v>308.10000000000002</c:v>
                </c:pt>
                <c:pt idx="10">
                  <c:v>416.06666666666672</c:v>
                </c:pt>
                <c:pt idx="11">
                  <c:v>502.06666666666672</c:v>
                </c:pt>
                <c:pt idx="12">
                  <c:v>585.43333333333328</c:v>
                </c:pt>
                <c:pt idx="13">
                  <c:v>605.43333333333328</c:v>
                </c:pt>
                <c:pt idx="14">
                  <c:v>550.63333333333333</c:v>
                </c:pt>
                <c:pt idx="15">
                  <c:v>480.06666666666672</c:v>
                </c:pt>
                <c:pt idx="16">
                  <c:v>160.63333333333333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'84G22'!$B$31:$B$47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'84G22'!$F$31:$F$47</c:f>
              <c:numCache>
                <c:formatCode>General</c:formatCode>
                <c:ptCount val="17"/>
                <c:pt idx="0">
                  <c:v>0.72</c:v>
                </c:pt>
                <c:pt idx="1">
                  <c:v>2.02</c:v>
                </c:pt>
                <c:pt idx="2">
                  <c:v>4.92</c:v>
                </c:pt>
                <c:pt idx="3">
                  <c:v>13.940000000000001</c:v>
                </c:pt>
                <c:pt idx="4">
                  <c:v>27.52</c:v>
                </c:pt>
                <c:pt idx="5">
                  <c:v>52.1</c:v>
                </c:pt>
                <c:pt idx="6">
                  <c:v>125.3</c:v>
                </c:pt>
                <c:pt idx="7">
                  <c:v>201.57999999999998</c:v>
                </c:pt>
                <c:pt idx="8">
                  <c:v>258.98</c:v>
                </c:pt>
                <c:pt idx="9">
                  <c:v>306.04000000000002</c:v>
                </c:pt>
                <c:pt idx="10">
                  <c:v>356.08000000000004</c:v>
                </c:pt>
                <c:pt idx="11">
                  <c:v>417.93</c:v>
                </c:pt>
                <c:pt idx="12">
                  <c:v>518.38</c:v>
                </c:pt>
                <c:pt idx="13">
                  <c:v>572.72</c:v>
                </c:pt>
                <c:pt idx="14">
                  <c:v>525.04</c:v>
                </c:pt>
                <c:pt idx="15">
                  <c:v>409.34000000000003</c:v>
                </c:pt>
                <c:pt idx="16">
                  <c:v>237.54000000000002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'84G22'!$B$31:$B$47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'84G22'!$H$31:$H$47</c:f>
              <c:numCache>
                <c:formatCode>General</c:formatCode>
                <c:ptCount val="17"/>
                <c:pt idx="0">
                  <c:v>0.76419922635709203</c:v>
                </c:pt>
                <c:pt idx="1">
                  <c:v>2.0598283999978548</c:v>
                </c:pt>
                <c:pt idx="2">
                  <c:v>5.1253376020658816</c:v>
                </c:pt>
                <c:pt idx="3">
                  <c:v>11.767970724413601</c:v>
                </c:pt>
                <c:pt idx="4">
                  <c:v>24.922352049258709</c:v>
                </c:pt>
                <c:pt idx="5">
                  <c:v>48.663741633199919</c:v>
                </c:pt>
                <c:pt idx="6">
                  <c:v>87.573291183026939</c:v>
                </c:pt>
                <c:pt idx="7">
                  <c:v>145.18047978005151</c:v>
                </c:pt>
                <c:pt idx="8">
                  <c:v>221.63372377177251</c:v>
                </c:pt>
                <c:pt idx="9">
                  <c:v>311.44057930284333</c:v>
                </c:pt>
                <c:pt idx="10">
                  <c:v>402.66786477666909</c:v>
                </c:pt>
                <c:pt idx="11">
                  <c:v>478.81951438476545</c:v>
                </c:pt>
                <c:pt idx="12">
                  <c:v>523.44431518554177</c:v>
                </c:pt>
                <c:pt idx="13">
                  <c:v>525.85206981040153</c:v>
                </c:pt>
                <c:pt idx="14">
                  <c:v>485.25701352550118</c:v>
                </c:pt>
                <c:pt idx="15">
                  <c:v>411.16474228029568</c:v>
                </c:pt>
                <c:pt idx="16">
                  <c:v>319.75430678774404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382128"/>
        <c:axId val="1921384304"/>
      </c:scatterChart>
      <c:valAx>
        <c:axId val="192138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384304"/>
        <c:crosses val="autoZero"/>
        <c:crossBetween val="midCat"/>
      </c:valAx>
      <c:valAx>
        <c:axId val="192138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38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'84G22'!$B$51:$B$68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'84G22'!$C$51:$C$68</c:f>
              <c:numCache>
                <c:formatCode>General</c:formatCode>
                <c:ptCount val="18"/>
                <c:pt idx="3">
                  <c:v>9.4500000000000011</c:v>
                </c:pt>
                <c:pt idx="4">
                  <c:v>22.65</c:v>
                </c:pt>
                <c:pt idx="5">
                  <c:v>36.33</c:v>
                </c:pt>
                <c:pt idx="6">
                  <c:v>61.780000000000008</c:v>
                </c:pt>
                <c:pt idx="7">
                  <c:v>105.45</c:v>
                </c:pt>
                <c:pt idx="8">
                  <c:v>151.21999999999997</c:v>
                </c:pt>
                <c:pt idx="9">
                  <c:v>249.69666666666666</c:v>
                </c:pt>
                <c:pt idx="10">
                  <c:v>351.64</c:v>
                </c:pt>
                <c:pt idx="11">
                  <c:v>416.67000000000007</c:v>
                </c:pt>
                <c:pt idx="12">
                  <c:v>480.75999999999993</c:v>
                </c:pt>
                <c:pt idx="13">
                  <c:v>518.49</c:v>
                </c:pt>
                <c:pt idx="14">
                  <c:v>512.92000000000007</c:v>
                </c:pt>
                <c:pt idx="15">
                  <c:v>446.8</c:v>
                </c:pt>
                <c:pt idx="16">
                  <c:v>347.16</c:v>
                </c:pt>
                <c:pt idx="17">
                  <c:v>193.78000000000003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'84G22'!$B$51:$B$68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'84G22'!$D$51:$D$68</c:f>
              <c:numCache>
                <c:formatCode>General</c:formatCode>
                <c:ptCount val="18"/>
                <c:pt idx="0">
                  <c:v>0.8</c:v>
                </c:pt>
                <c:pt idx="1">
                  <c:v>2.2999999999999998</c:v>
                </c:pt>
                <c:pt idx="2">
                  <c:v>6.8</c:v>
                </c:pt>
                <c:pt idx="3">
                  <c:v>15.1</c:v>
                </c:pt>
                <c:pt idx="4">
                  <c:v>30.1</c:v>
                </c:pt>
                <c:pt idx="5">
                  <c:v>46.8</c:v>
                </c:pt>
                <c:pt idx="6">
                  <c:v>82.4</c:v>
                </c:pt>
                <c:pt idx="7">
                  <c:v>140.6</c:v>
                </c:pt>
                <c:pt idx="8">
                  <c:v>224</c:v>
                </c:pt>
                <c:pt idx="9">
                  <c:v>280.05</c:v>
                </c:pt>
                <c:pt idx="10">
                  <c:v>366.7</c:v>
                </c:pt>
                <c:pt idx="11">
                  <c:v>459.8</c:v>
                </c:pt>
                <c:pt idx="12">
                  <c:v>522.79999999999995</c:v>
                </c:pt>
                <c:pt idx="13">
                  <c:v>527.6</c:v>
                </c:pt>
                <c:pt idx="14">
                  <c:v>526.6</c:v>
                </c:pt>
                <c:pt idx="15">
                  <c:v>438.7</c:v>
                </c:pt>
                <c:pt idx="16">
                  <c:v>316.39999999999998</c:v>
                </c:pt>
                <c:pt idx="17">
                  <c:v>160.30000000000001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'84G22'!$B$51:$B$68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'84G22'!$E$51:$E$68</c:f>
              <c:numCache>
                <c:formatCode>General</c:formatCode>
                <c:ptCount val="18"/>
                <c:pt idx="3">
                  <c:v>10.85</c:v>
                </c:pt>
                <c:pt idx="4">
                  <c:v>29.583333333333332</c:v>
                </c:pt>
                <c:pt idx="5">
                  <c:v>64.05</c:v>
                </c:pt>
                <c:pt idx="6">
                  <c:v>98.933333333333337</c:v>
                </c:pt>
                <c:pt idx="7">
                  <c:v>142.4</c:v>
                </c:pt>
                <c:pt idx="8">
                  <c:v>213.6</c:v>
                </c:pt>
                <c:pt idx="9">
                  <c:v>299.39999999999998</c:v>
                </c:pt>
                <c:pt idx="10">
                  <c:v>374.72500000000002</c:v>
                </c:pt>
                <c:pt idx="11">
                  <c:v>457.17500000000001</c:v>
                </c:pt>
                <c:pt idx="12">
                  <c:v>560.625</c:v>
                </c:pt>
                <c:pt idx="13">
                  <c:v>541.1</c:v>
                </c:pt>
                <c:pt idx="14">
                  <c:v>501.8</c:v>
                </c:pt>
                <c:pt idx="15">
                  <c:v>394.8</c:v>
                </c:pt>
                <c:pt idx="16">
                  <c:v>298.45</c:v>
                </c:pt>
                <c:pt idx="17">
                  <c:v>168.4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'84G22'!$B$51:$B$68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'84G22'!$F$51:$F$68</c:f>
              <c:numCache>
                <c:formatCode>General</c:formatCode>
                <c:ptCount val="18"/>
              </c:numCache>
            </c:numRef>
          </c:yVal>
          <c:smooth val="0"/>
        </c:ser>
        <c:ser>
          <c:idx val="4"/>
          <c:order val="4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'84G22'!$B$51:$B$68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'84G22'!$H$51:$H$68</c:f>
              <c:numCache>
                <c:formatCode>General</c:formatCode>
                <c:ptCount val="18"/>
                <c:pt idx="0">
                  <c:v>0.5518664633506617</c:v>
                </c:pt>
                <c:pt idx="1">
                  <c:v>1.5234160400859325</c:v>
                </c:pt>
                <c:pt idx="2">
                  <c:v>3.863174635406303</c:v>
                </c:pt>
                <c:pt idx="3">
                  <c:v>9.0082663563646825</c:v>
                </c:pt>
                <c:pt idx="4">
                  <c:v>19.334766114258617</c:v>
                </c:pt>
                <c:pt idx="5">
                  <c:v>38.235539113488905</c:v>
                </c:pt>
                <c:pt idx="6">
                  <c:v>69.735813134720246</c:v>
                </c:pt>
                <c:pt idx="7">
                  <c:v>117.41798996313992</c:v>
                </c:pt>
                <c:pt idx="8">
                  <c:v>182.69779257497646</c:v>
                </c:pt>
                <c:pt idx="9">
                  <c:v>262.95510691017461</c:v>
                </c:pt>
                <c:pt idx="10">
                  <c:v>350.43650123081858</c:v>
                </c:pt>
                <c:pt idx="11">
                  <c:v>432.85879173291187</c:v>
                </c:pt>
                <c:pt idx="12">
                  <c:v>496.0461648677321</c:v>
                </c:pt>
                <c:pt idx="13">
                  <c:v>527.91823215081115</c:v>
                </c:pt>
                <c:pt idx="14">
                  <c:v>522.28758442332332</c:v>
                </c:pt>
                <c:pt idx="15">
                  <c:v>480.81829552764106</c:v>
                </c:pt>
                <c:pt idx="16">
                  <c:v>412.2970936673546</c:v>
                </c:pt>
                <c:pt idx="17">
                  <c:v>329.63045785602645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379952"/>
        <c:axId val="1921383760"/>
      </c:scatterChart>
      <c:valAx>
        <c:axId val="192137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383760"/>
        <c:crosses val="autoZero"/>
        <c:crossBetween val="midCat"/>
      </c:valAx>
      <c:valAx>
        <c:axId val="19213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37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'84G22'!$U$15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8695897026276012"/>
                  <c:y val="-0.198363498401562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'84G22'!$V$16:$V$25</c:f>
              <c:numCache>
                <c:formatCode>General</c:formatCode>
                <c:ptCount val="10"/>
                <c:pt idx="3">
                  <c:v>16</c:v>
                </c:pt>
                <c:pt idx="4">
                  <c:v>17</c:v>
                </c:pt>
                <c:pt idx="5">
                  <c:v>18</c:v>
                </c:pt>
              </c:numCache>
            </c:numRef>
          </c:xVal>
          <c:yVal>
            <c:numRef>
              <c:f>'84G22'!$W$16:$W$25</c:f>
              <c:numCache>
                <c:formatCode>General</c:formatCode>
                <c:ptCount val="10"/>
                <c:pt idx="3">
                  <c:v>627.78749999999991</c:v>
                </c:pt>
                <c:pt idx="4">
                  <c:v>585.8106600000001</c:v>
                </c:pt>
                <c:pt idx="5">
                  <c:v>535.57166666666672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168128"/>
        <c:axId val="1922164320"/>
      </c:scatterChart>
      <c:valAx>
        <c:axId val="192216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64320"/>
        <c:crosses val="autoZero"/>
        <c:crossBetween val="midCat"/>
      </c:valAx>
      <c:valAx>
        <c:axId val="192216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6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'14NUS04'!$B$68:$B$78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xVal>
          <c:yVal>
            <c:numRef>
              <c:f>'14NUS04'!$G$68:$G$78</c:f>
              <c:numCache>
                <c:formatCode>General</c:formatCode>
                <c:ptCount val="11"/>
                <c:pt idx="0">
                  <c:v>15.9</c:v>
                </c:pt>
                <c:pt idx="1">
                  <c:v>38.299999999999997</c:v>
                </c:pt>
                <c:pt idx="2">
                  <c:v>82.233333333333334</c:v>
                </c:pt>
                <c:pt idx="3">
                  <c:v>126.72499999999999</c:v>
                </c:pt>
                <c:pt idx="4">
                  <c:v>151.43333333333334</c:v>
                </c:pt>
                <c:pt idx="5">
                  <c:v>221.98333333333335</c:v>
                </c:pt>
                <c:pt idx="6">
                  <c:v>317.18333333333334</c:v>
                </c:pt>
                <c:pt idx="7">
                  <c:v>406.88333333333333</c:v>
                </c:pt>
                <c:pt idx="8">
                  <c:v>457.13333333333333</c:v>
                </c:pt>
                <c:pt idx="9">
                  <c:v>404.21666666666664</c:v>
                </c:pt>
                <c:pt idx="10">
                  <c:v>208.01666666666665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'14NUS04'!$B$68:$B$78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xVal>
          <c:yVal>
            <c:numRef>
              <c:f>'14NUS04'!$D$68:$D$78</c:f>
              <c:numCache>
                <c:formatCode>General</c:formatCode>
                <c:ptCount val="11"/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'14NUS04'!$B$68:$B$78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xVal>
          <c:yVal>
            <c:numRef>
              <c:f>'14NUS04'!$E$68:$E$78</c:f>
              <c:numCache>
                <c:formatCode>General</c:formatCode>
                <c:ptCount val="11"/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'14NUS04'!$B$68:$B$78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xVal>
          <c:yVal>
            <c:numRef>
              <c:f>'14NUS04'!$F$68:$F$78</c:f>
              <c:numCache>
                <c:formatCode>General</c:formatCode>
                <c:ptCount val="11"/>
              </c:numCache>
            </c:numRef>
          </c:yVal>
          <c:smooth val="0"/>
        </c:ser>
        <c:ser>
          <c:idx val="4"/>
          <c:order val="4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'14NUS04'!$B$68:$B$78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xVal>
          <c:yVal>
            <c:numRef>
              <c:f>'14NUS04'!$H$68:$H$78</c:f>
              <c:numCache>
                <c:formatCode>General</c:formatCode>
                <c:ptCount val="11"/>
                <c:pt idx="0">
                  <c:v>15.361312435458409</c:v>
                </c:pt>
                <c:pt idx="1">
                  <c:v>31.934863315644289</c:v>
                </c:pt>
                <c:pt idx="2">
                  <c:v>61.48584019706383</c:v>
                </c:pt>
                <c:pt idx="3">
                  <c:v>108.99421834492445</c:v>
                </c:pt>
                <c:pt idx="4">
                  <c:v>176.84594130220239</c:v>
                </c:pt>
                <c:pt idx="5">
                  <c:v>261.09286707277658</c:v>
                </c:pt>
                <c:pt idx="6">
                  <c:v>348.69697497771222</c:v>
                </c:pt>
                <c:pt idx="7">
                  <c:v>418.79318166081646</c:v>
                </c:pt>
                <c:pt idx="8">
                  <c:v>449.6703607566721</c:v>
                </c:pt>
                <c:pt idx="9">
                  <c:v>429.11841175064359</c:v>
                </c:pt>
                <c:pt idx="10">
                  <c:v>361.82056562905683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825120"/>
        <c:axId val="1553826208"/>
      </c:scatterChart>
      <c:valAx>
        <c:axId val="15538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826208"/>
        <c:crosses val="autoZero"/>
        <c:crossBetween val="midCat"/>
      </c:valAx>
      <c:valAx>
        <c:axId val="155382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82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'84G22'!$Y$15</c:f>
              <c:strCache>
                <c:ptCount val="1"/>
                <c:pt idx="0">
                  <c:v>Pos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622528433945757E-2"/>
                  <c:y val="-0.204826115485564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'84G22'!$X$16:$X$19</c:f>
              <c:numCache>
                <c:formatCode>General</c:formatCode>
                <c:ptCount val="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</c:numCache>
            </c:numRef>
          </c:xVal>
          <c:yVal>
            <c:numRef>
              <c:f>'84G22'!$Y$16:$Y$19</c:f>
              <c:numCache>
                <c:formatCode>General</c:formatCode>
                <c:ptCount val="4"/>
                <c:pt idx="0">
                  <c:v>13.5</c:v>
                </c:pt>
                <c:pt idx="1">
                  <c:v>13.8</c:v>
                </c:pt>
                <c:pt idx="2">
                  <c:v>13.7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158880"/>
        <c:axId val="1922159424"/>
      </c:scatterChart>
      <c:valAx>
        <c:axId val="192215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59424"/>
        <c:crosses val="autoZero"/>
        <c:crossBetween val="midCat"/>
      </c:valAx>
      <c:valAx>
        <c:axId val="192215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5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'84G99'!$B$12:$B$26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'84G99'!$C$12:$C$26</c:f>
              <c:numCache>
                <c:formatCode>General</c:formatCode>
                <c:ptCount val="15"/>
                <c:pt idx="2">
                  <c:v>3.2</c:v>
                </c:pt>
                <c:pt idx="3">
                  <c:v>11.3</c:v>
                </c:pt>
                <c:pt idx="4">
                  <c:v>20.5</c:v>
                </c:pt>
                <c:pt idx="5">
                  <c:v>32.5</c:v>
                </c:pt>
                <c:pt idx="6">
                  <c:v>59.55</c:v>
                </c:pt>
                <c:pt idx="7">
                  <c:v>95.15</c:v>
                </c:pt>
                <c:pt idx="8">
                  <c:v>163.29999999999998</c:v>
                </c:pt>
                <c:pt idx="9">
                  <c:v>230.29999999999998</c:v>
                </c:pt>
                <c:pt idx="10">
                  <c:v>298.5</c:v>
                </c:pt>
                <c:pt idx="11">
                  <c:v>365.45000000000005</c:v>
                </c:pt>
                <c:pt idx="12">
                  <c:v>430.3</c:v>
                </c:pt>
                <c:pt idx="13">
                  <c:v>370.1</c:v>
                </c:pt>
                <c:pt idx="14">
                  <c:v>237.1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'84G99'!$B$12:$B$26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'84G99'!$D$12:$D$26</c:f>
              <c:numCache>
                <c:formatCode>General</c:formatCode>
                <c:ptCount val="15"/>
                <c:pt idx="0">
                  <c:v>0.8</c:v>
                </c:pt>
                <c:pt idx="1">
                  <c:v>3.6</c:v>
                </c:pt>
                <c:pt idx="2">
                  <c:v>6.9</c:v>
                </c:pt>
                <c:pt idx="3">
                  <c:v>12.6</c:v>
                </c:pt>
                <c:pt idx="4">
                  <c:v>31.1</c:v>
                </c:pt>
                <c:pt idx="5">
                  <c:v>57.35</c:v>
                </c:pt>
                <c:pt idx="6">
                  <c:v>89.8</c:v>
                </c:pt>
                <c:pt idx="7">
                  <c:v>164.9</c:v>
                </c:pt>
                <c:pt idx="8">
                  <c:v>316.45</c:v>
                </c:pt>
                <c:pt idx="9">
                  <c:v>328.15</c:v>
                </c:pt>
                <c:pt idx="10">
                  <c:v>387.2</c:v>
                </c:pt>
                <c:pt idx="11">
                  <c:v>463.1</c:v>
                </c:pt>
                <c:pt idx="12">
                  <c:v>471.9</c:v>
                </c:pt>
                <c:pt idx="13">
                  <c:v>439.7</c:v>
                </c:pt>
                <c:pt idx="14">
                  <c:v>273.5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'84G99'!$B$12:$B$26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'84G99'!$E$12:$E$26</c:f>
              <c:numCache>
                <c:formatCode>General</c:formatCode>
                <c:ptCount val="15"/>
                <c:pt idx="3">
                  <c:v>11.1</c:v>
                </c:pt>
                <c:pt idx="4">
                  <c:v>38.466666666666669</c:v>
                </c:pt>
                <c:pt idx="5">
                  <c:v>68.266666666666666</c:v>
                </c:pt>
                <c:pt idx="6">
                  <c:v>113.95</c:v>
                </c:pt>
                <c:pt idx="7">
                  <c:v>148.95999999999998</c:v>
                </c:pt>
                <c:pt idx="8">
                  <c:v>210.2</c:v>
                </c:pt>
                <c:pt idx="9">
                  <c:v>293.22500000000002</c:v>
                </c:pt>
                <c:pt idx="10">
                  <c:v>380.35</c:v>
                </c:pt>
                <c:pt idx="11">
                  <c:v>461.67500000000001</c:v>
                </c:pt>
                <c:pt idx="12">
                  <c:v>543.47500000000002</c:v>
                </c:pt>
                <c:pt idx="13">
                  <c:v>475</c:v>
                </c:pt>
                <c:pt idx="14">
                  <c:v>309.05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'84G99'!$B$12:$B$26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'84G99'!$F$12:$F$26</c:f>
              <c:numCache>
                <c:formatCode>General</c:formatCode>
                <c:ptCount val="15"/>
                <c:pt idx="0">
                  <c:v>0.23333333333333334</c:v>
                </c:pt>
                <c:pt idx="1">
                  <c:v>1.1499999999999999</c:v>
                </c:pt>
                <c:pt idx="2">
                  <c:v>3.5</c:v>
                </c:pt>
                <c:pt idx="3">
                  <c:v>9.8000000000000007</c:v>
                </c:pt>
                <c:pt idx="4">
                  <c:v>26.4</c:v>
                </c:pt>
                <c:pt idx="5">
                  <c:v>50</c:v>
                </c:pt>
                <c:pt idx="6">
                  <c:v>75.2</c:v>
                </c:pt>
                <c:pt idx="7">
                  <c:v>133.4</c:v>
                </c:pt>
                <c:pt idx="8">
                  <c:v>204.4</c:v>
                </c:pt>
                <c:pt idx="9">
                  <c:v>322.89999999999998</c:v>
                </c:pt>
                <c:pt idx="10">
                  <c:v>370.9</c:v>
                </c:pt>
                <c:pt idx="11">
                  <c:v>411.9</c:v>
                </c:pt>
                <c:pt idx="12">
                  <c:v>533.20000000000005</c:v>
                </c:pt>
                <c:pt idx="13">
                  <c:v>555.1</c:v>
                </c:pt>
                <c:pt idx="14">
                  <c:v>361.3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'84G99'!$B$12:$B$26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'84G99'!$H$12:$H$26</c:f>
              <c:numCache>
                <c:formatCode>General</c:formatCode>
                <c:ptCount val="15"/>
                <c:pt idx="0">
                  <c:v>1.33966731609151</c:v>
                </c:pt>
                <c:pt idx="1">
                  <c:v>3.3324935798376258</c:v>
                </c:pt>
                <c:pt idx="2">
                  <c:v>7.817910605050729</c:v>
                </c:pt>
                <c:pt idx="3">
                  <c:v>17.195154643204379</c:v>
                </c:pt>
                <c:pt idx="4">
                  <c:v>35.250109200755411</c:v>
                </c:pt>
                <c:pt idx="5">
                  <c:v>66.957438361849228</c:v>
                </c:pt>
                <c:pt idx="6">
                  <c:v>117.15643939093302</c:v>
                </c:pt>
                <c:pt idx="7">
                  <c:v>187.71866477124553</c:v>
                </c:pt>
                <c:pt idx="8">
                  <c:v>273.82159433825353</c:v>
                </c:pt>
                <c:pt idx="9">
                  <c:v>361.48632041561967</c:v>
                </c:pt>
                <c:pt idx="10">
                  <c:v>429.36334042217652</c:v>
                </c:pt>
                <c:pt idx="11">
                  <c:v>456.15450101868123</c:v>
                </c:pt>
                <c:pt idx="12">
                  <c:v>430.921204682395</c:v>
                </c:pt>
                <c:pt idx="13">
                  <c:v>359.85509094289142</c:v>
                </c:pt>
                <c:pt idx="14">
                  <c:v>264.08656629374894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162144"/>
        <c:axId val="1922167040"/>
      </c:scatterChart>
      <c:valAx>
        <c:axId val="192216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67040"/>
        <c:crosses val="autoZero"/>
        <c:crossBetween val="midCat"/>
      </c:valAx>
      <c:valAx>
        <c:axId val="19221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6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17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'84G99'!$B$30:$B$45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'84G99'!$C$30:$C$45</c:f>
              <c:numCache>
                <c:formatCode>General</c:formatCode>
                <c:ptCount val="16"/>
                <c:pt idx="2">
                  <c:v>3.2</c:v>
                </c:pt>
                <c:pt idx="3">
                  <c:v>6.2</c:v>
                </c:pt>
                <c:pt idx="4">
                  <c:v>16.150000000000002</c:v>
                </c:pt>
                <c:pt idx="5">
                  <c:v>33.816666666666663</c:v>
                </c:pt>
                <c:pt idx="6">
                  <c:v>60.916666666666664</c:v>
                </c:pt>
                <c:pt idx="7">
                  <c:v>106.59999999999998</c:v>
                </c:pt>
                <c:pt idx="8">
                  <c:v>161.11111111111111</c:v>
                </c:pt>
                <c:pt idx="9">
                  <c:v>232.25</c:v>
                </c:pt>
                <c:pt idx="10">
                  <c:v>300.98333333333335</c:v>
                </c:pt>
                <c:pt idx="11">
                  <c:v>367.14999999999992</c:v>
                </c:pt>
                <c:pt idx="12">
                  <c:v>409.91666666666669</c:v>
                </c:pt>
                <c:pt idx="13">
                  <c:v>391.56666666666666</c:v>
                </c:pt>
                <c:pt idx="14">
                  <c:v>326.96666666666664</c:v>
                </c:pt>
                <c:pt idx="15">
                  <c:v>176.1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'84G99'!$B$30:$B$45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'84G99'!$D$30:$D$45</c:f>
              <c:numCache>
                <c:formatCode>General</c:formatCode>
                <c:ptCount val="16"/>
                <c:pt idx="0">
                  <c:v>0.66666666666666674</c:v>
                </c:pt>
                <c:pt idx="1">
                  <c:v>2.4500000000000002</c:v>
                </c:pt>
                <c:pt idx="2">
                  <c:v>6.65</c:v>
                </c:pt>
                <c:pt idx="3">
                  <c:v>15.925000000000001</c:v>
                </c:pt>
                <c:pt idx="4">
                  <c:v>35.125</c:v>
                </c:pt>
                <c:pt idx="5">
                  <c:v>60.3125</c:v>
                </c:pt>
                <c:pt idx="6">
                  <c:v>87.825000000000003</c:v>
                </c:pt>
                <c:pt idx="7">
                  <c:v>127.5125</c:v>
                </c:pt>
                <c:pt idx="8">
                  <c:v>188.28749999999999</c:v>
                </c:pt>
                <c:pt idx="9">
                  <c:v>259.3125</c:v>
                </c:pt>
                <c:pt idx="10">
                  <c:v>341.98750000000001</c:v>
                </c:pt>
                <c:pt idx="11">
                  <c:v>424.57499999999999</c:v>
                </c:pt>
                <c:pt idx="12">
                  <c:v>475.61250000000001</c:v>
                </c:pt>
                <c:pt idx="13">
                  <c:v>481.8</c:v>
                </c:pt>
                <c:pt idx="14">
                  <c:v>402.72500000000002</c:v>
                </c:pt>
                <c:pt idx="15">
                  <c:v>267.57499999999999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'84G99'!$B$30:$B$45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'84G99'!$E$30:$E$45</c:f>
              <c:numCache>
                <c:formatCode>General</c:formatCode>
                <c:ptCount val="16"/>
                <c:pt idx="3">
                  <c:v>11.1</c:v>
                </c:pt>
                <c:pt idx="4">
                  <c:v>38.466666666666669</c:v>
                </c:pt>
                <c:pt idx="5">
                  <c:v>68.266666666666666</c:v>
                </c:pt>
                <c:pt idx="6">
                  <c:v>113.95</c:v>
                </c:pt>
                <c:pt idx="7">
                  <c:v>148.95999999999998</c:v>
                </c:pt>
                <c:pt idx="8">
                  <c:v>215.38749999999999</c:v>
                </c:pt>
                <c:pt idx="9">
                  <c:v>302.88749999999999</c:v>
                </c:pt>
                <c:pt idx="10">
                  <c:v>375.02499999999998</c:v>
                </c:pt>
                <c:pt idx="11">
                  <c:v>438.98750000000001</c:v>
                </c:pt>
                <c:pt idx="12">
                  <c:v>431.86250000000001</c:v>
                </c:pt>
                <c:pt idx="13">
                  <c:v>487.52499999999998</c:v>
                </c:pt>
                <c:pt idx="14">
                  <c:v>372.17500000000001</c:v>
                </c:pt>
                <c:pt idx="15">
                  <c:v>152.30000000000001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'84G99'!$B$30:$B$45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'84G99'!$F$30:$F$45</c:f>
              <c:numCache>
                <c:formatCode>General</c:formatCode>
                <c:ptCount val="16"/>
                <c:pt idx="0">
                  <c:v>0.8</c:v>
                </c:pt>
                <c:pt idx="1">
                  <c:v>2.15</c:v>
                </c:pt>
                <c:pt idx="2">
                  <c:v>6.3</c:v>
                </c:pt>
                <c:pt idx="3">
                  <c:v>16.600000000000001</c:v>
                </c:pt>
                <c:pt idx="4">
                  <c:v>42.95</c:v>
                </c:pt>
                <c:pt idx="5">
                  <c:v>70.599999999999994</c:v>
                </c:pt>
                <c:pt idx="6">
                  <c:v>136.30000000000001</c:v>
                </c:pt>
                <c:pt idx="7">
                  <c:v>205.5</c:v>
                </c:pt>
                <c:pt idx="8">
                  <c:v>260.7</c:v>
                </c:pt>
                <c:pt idx="9">
                  <c:v>340.92500000000001</c:v>
                </c:pt>
                <c:pt idx="10">
                  <c:v>405.95</c:v>
                </c:pt>
                <c:pt idx="11">
                  <c:v>441.8</c:v>
                </c:pt>
                <c:pt idx="12">
                  <c:v>522.35</c:v>
                </c:pt>
                <c:pt idx="13">
                  <c:v>551</c:v>
                </c:pt>
                <c:pt idx="14">
                  <c:v>477.45</c:v>
                </c:pt>
                <c:pt idx="15">
                  <c:v>273.2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'84G99'!$B$30:$B$45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'84G99'!$H$30:$H$45</c:f>
              <c:numCache>
                <c:formatCode>General</c:formatCode>
                <c:ptCount val="16"/>
                <c:pt idx="0">
                  <c:v>0.88007130661101562</c:v>
                </c:pt>
                <c:pt idx="1">
                  <c:v>2.3037605238240415</c:v>
                </c:pt>
                <c:pt idx="2">
                  <c:v>5.6132078223415185</c:v>
                </c:pt>
                <c:pt idx="3">
                  <c:v>12.697656872140985</c:v>
                </c:pt>
                <c:pt idx="4">
                  <c:v>26.598618731147404</c:v>
                </c:pt>
                <c:pt idx="5">
                  <c:v>51.463814145027598</c:v>
                </c:pt>
                <c:pt idx="6">
                  <c:v>91.735324301919306</c:v>
                </c:pt>
                <c:pt idx="7">
                  <c:v>150.26136597201855</c:v>
                </c:pt>
                <c:pt idx="8">
                  <c:v>225.58931327236814</c:v>
                </c:pt>
                <c:pt idx="9">
                  <c:v>309.62393515373162</c:v>
                </c:pt>
                <c:pt idx="10">
                  <c:v>387.50713229700449</c:v>
                </c:pt>
                <c:pt idx="11">
                  <c:v>441.10136501363252</c:v>
                </c:pt>
                <c:pt idx="12">
                  <c:v>455.50692777459972</c:v>
                </c:pt>
                <c:pt idx="13">
                  <c:v>425.63154854826342</c:v>
                </c:pt>
                <c:pt idx="14">
                  <c:v>358.95435935103097</c:v>
                </c:pt>
                <c:pt idx="15">
                  <c:v>272.51825889871014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175200"/>
        <c:axId val="1922164864"/>
      </c:scatterChart>
      <c:valAx>
        <c:axId val="192217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64864"/>
        <c:crosses val="autoZero"/>
        <c:crossBetween val="midCat"/>
      </c:valAx>
      <c:valAx>
        <c:axId val="19221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7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15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'84G99'!$B$50:$B$66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'84G99'!$C$50:$C$66</c:f>
              <c:numCache>
                <c:formatCode>General</c:formatCode>
                <c:ptCount val="17"/>
                <c:pt idx="2">
                  <c:v>3.2</c:v>
                </c:pt>
                <c:pt idx="3">
                  <c:v>5</c:v>
                </c:pt>
                <c:pt idx="4">
                  <c:v>17.399999999999999</c:v>
                </c:pt>
                <c:pt idx="5">
                  <c:v>37.75</c:v>
                </c:pt>
                <c:pt idx="6">
                  <c:v>64.5</c:v>
                </c:pt>
                <c:pt idx="7">
                  <c:v>107.15</c:v>
                </c:pt>
                <c:pt idx="8">
                  <c:v>175.4</c:v>
                </c:pt>
                <c:pt idx="9">
                  <c:v>287.35000000000002</c:v>
                </c:pt>
                <c:pt idx="10">
                  <c:v>357.65</c:v>
                </c:pt>
                <c:pt idx="11">
                  <c:v>435.85</c:v>
                </c:pt>
                <c:pt idx="12">
                  <c:v>481.85</c:v>
                </c:pt>
                <c:pt idx="13">
                  <c:v>483.1</c:v>
                </c:pt>
                <c:pt idx="14">
                  <c:v>499.3</c:v>
                </c:pt>
                <c:pt idx="15">
                  <c:v>405.2</c:v>
                </c:pt>
                <c:pt idx="16">
                  <c:v>236.7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'84G99'!$B$50:$B$66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'84G99'!$D$50:$D$66</c:f>
              <c:numCache>
                <c:formatCode>General</c:formatCode>
                <c:ptCount val="17"/>
                <c:pt idx="0">
                  <c:v>0.56666666666666665</c:v>
                </c:pt>
                <c:pt idx="1">
                  <c:v>1.7</c:v>
                </c:pt>
                <c:pt idx="2">
                  <c:v>4.6333333333333337</c:v>
                </c:pt>
                <c:pt idx="3">
                  <c:v>12.1</c:v>
                </c:pt>
                <c:pt idx="4">
                  <c:v>33.65</c:v>
                </c:pt>
                <c:pt idx="5">
                  <c:v>69.5</c:v>
                </c:pt>
                <c:pt idx="6">
                  <c:v>110.1</c:v>
                </c:pt>
                <c:pt idx="7">
                  <c:v>166.05</c:v>
                </c:pt>
                <c:pt idx="8">
                  <c:v>227.33333333333334</c:v>
                </c:pt>
                <c:pt idx="9">
                  <c:v>284.39999999999998</c:v>
                </c:pt>
                <c:pt idx="10">
                  <c:v>345.55</c:v>
                </c:pt>
                <c:pt idx="11">
                  <c:v>410.26666666666671</c:v>
                </c:pt>
                <c:pt idx="12">
                  <c:v>493.63333333333333</c:v>
                </c:pt>
                <c:pt idx="13">
                  <c:v>534.13333333333333</c:v>
                </c:pt>
                <c:pt idx="14">
                  <c:v>460.76666666666671</c:v>
                </c:pt>
                <c:pt idx="15">
                  <c:v>333.93333333333334</c:v>
                </c:pt>
                <c:pt idx="16">
                  <c:v>186.36666666666667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'84G99'!$B$50:$B$66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'84G99'!$E$50:$E$66</c:f>
              <c:numCache>
                <c:formatCode>General</c:formatCode>
                <c:ptCount val="17"/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'84G99'!$B$50:$B$66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'84G99'!$F$50:$F$66</c:f>
              <c:numCache>
                <c:formatCode>General</c:formatCode>
                <c:ptCount val="17"/>
              </c:numCache>
            </c:numRef>
          </c:yVal>
          <c:smooth val="0"/>
        </c:ser>
        <c:ser>
          <c:idx val="4"/>
          <c:order val="4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'84G99'!$B$50:$B$66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'84G99'!$H$50:$H$66</c:f>
              <c:numCache>
                <c:formatCode>General</c:formatCode>
                <c:ptCount val="17"/>
                <c:pt idx="0">
                  <c:v>0.60992600798669427</c:v>
                </c:pt>
                <c:pt idx="1">
                  <c:v>1.6535405350963541</c:v>
                </c:pt>
                <c:pt idx="2">
                  <c:v>4.1384006915081866</c:v>
                </c:pt>
                <c:pt idx="3">
                  <c:v>9.5576452785701207</c:v>
                </c:pt>
                <c:pt idx="4">
                  <c:v>20.360602956355979</c:v>
                </c:pt>
                <c:pt idx="5">
                  <c:v>39.991933113995245</c:v>
                </c:pt>
                <c:pt idx="6">
                  <c:v>72.396383864849241</c:v>
                </c:pt>
                <c:pt idx="7">
                  <c:v>120.73821306341767</c:v>
                </c:pt>
                <c:pt idx="8">
                  <c:v>185.42858564814117</c:v>
                </c:pt>
                <c:pt idx="9">
                  <c:v>262.14005021130407</c:v>
                </c:pt>
                <c:pt idx="10">
                  <c:v>340.98517715971298</c:v>
                </c:pt>
                <c:pt idx="11">
                  <c:v>407.94698782961314</c:v>
                </c:pt>
                <c:pt idx="12">
                  <c:v>448.70276766220456</c:v>
                </c:pt>
                <c:pt idx="13">
                  <c:v>453.545885928639</c:v>
                </c:pt>
                <c:pt idx="14">
                  <c:v>421.12581079210054</c:v>
                </c:pt>
                <c:pt idx="15">
                  <c:v>359.04700796128634</c:v>
                </c:pt>
                <c:pt idx="16">
                  <c:v>280.97020361309183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165408"/>
        <c:axId val="1922161056"/>
      </c:scatterChart>
      <c:valAx>
        <c:axId val="192216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61056"/>
        <c:crosses val="autoZero"/>
        <c:crossBetween val="midCat"/>
      </c:valAx>
      <c:valAx>
        <c:axId val="19221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6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'84G99'!$B$70:$B$87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'84G99'!$C$70:$C$87</c:f>
              <c:numCache>
                <c:formatCode>General</c:formatCode>
                <c:ptCount val="18"/>
                <c:pt idx="2">
                  <c:v>3.2</c:v>
                </c:pt>
                <c:pt idx="3">
                  <c:v>7.5</c:v>
                </c:pt>
                <c:pt idx="4">
                  <c:v>21.05</c:v>
                </c:pt>
                <c:pt idx="5">
                  <c:v>42.8</c:v>
                </c:pt>
                <c:pt idx="6">
                  <c:v>69.7</c:v>
                </c:pt>
                <c:pt idx="7">
                  <c:v>106.05</c:v>
                </c:pt>
                <c:pt idx="8">
                  <c:v>157.10000000000002</c:v>
                </c:pt>
                <c:pt idx="9">
                  <c:v>234.26666666666665</c:v>
                </c:pt>
                <c:pt idx="10">
                  <c:v>304.64999999999998</c:v>
                </c:pt>
                <c:pt idx="11">
                  <c:v>352.29999999999995</c:v>
                </c:pt>
                <c:pt idx="12">
                  <c:v>406.8</c:v>
                </c:pt>
                <c:pt idx="13">
                  <c:v>434.8</c:v>
                </c:pt>
                <c:pt idx="14">
                  <c:v>438.9</c:v>
                </c:pt>
                <c:pt idx="15">
                  <c:v>379.2</c:v>
                </c:pt>
                <c:pt idx="16">
                  <c:v>278.89999999999998</c:v>
                </c:pt>
                <c:pt idx="17">
                  <c:v>131.1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'84G99'!$B$70:$B$87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'84G99'!$D$70:$D$87</c:f>
              <c:numCache>
                <c:formatCode>General</c:formatCode>
                <c:ptCount val="18"/>
                <c:pt idx="0">
                  <c:v>0.9</c:v>
                </c:pt>
                <c:pt idx="1">
                  <c:v>1.7</c:v>
                </c:pt>
                <c:pt idx="2">
                  <c:v>5.4</c:v>
                </c:pt>
                <c:pt idx="3">
                  <c:v>11.4</c:v>
                </c:pt>
                <c:pt idx="4">
                  <c:v>37.200000000000003</c:v>
                </c:pt>
                <c:pt idx="5">
                  <c:v>56.5</c:v>
                </c:pt>
                <c:pt idx="6">
                  <c:v>101.25</c:v>
                </c:pt>
                <c:pt idx="7">
                  <c:v>159.69999999999999</c:v>
                </c:pt>
                <c:pt idx="8">
                  <c:v>225.35</c:v>
                </c:pt>
                <c:pt idx="9">
                  <c:v>316.55</c:v>
                </c:pt>
                <c:pt idx="10">
                  <c:v>433.1</c:v>
                </c:pt>
                <c:pt idx="11">
                  <c:v>456.5</c:v>
                </c:pt>
                <c:pt idx="12">
                  <c:v>463.6</c:v>
                </c:pt>
                <c:pt idx="13">
                  <c:v>501.6</c:v>
                </c:pt>
                <c:pt idx="14">
                  <c:v>461.2</c:v>
                </c:pt>
                <c:pt idx="15">
                  <c:v>374.6</c:v>
                </c:pt>
                <c:pt idx="16">
                  <c:v>262</c:v>
                </c:pt>
                <c:pt idx="17">
                  <c:v>121.1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'84G99'!$B$70:$B$87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'84G99'!$E$70:$E$87</c:f>
              <c:numCache>
                <c:formatCode>General</c:formatCode>
                <c:ptCount val="18"/>
                <c:pt idx="0">
                  <c:v>0.8</c:v>
                </c:pt>
                <c:pt idx="1">
                  <c:v>2.9</c:v>
                </c:pt>
                <c:pt idx="2">
                  <c:v>6.4</c:v>
                </c:pt>
                <c:pt idx="3">
                  <c:v>17.3</c:v>
                </c:pt>
                <c:pt idx="4">
                  <c:v>39.799999999999997</c:v>
                </c:pt>
                <c:pt idx="5">
                  <c:v>68.400000000000006</c:v>
                </c:pt>
                <c:pt idx="6">
                  <c:v>129.9</c:v>
                </c:pt>
                <c:pt idx="7">
                  <c:v>197.1</c:v>
                </c:pt>
                <c:pt idx="8">
                  <c:v>250.9</c:v>
                </c:pt>
                <c:pt idx="9">
                  <c:v>292.7</c:v>
                </c:pt>
                <c:pt idx="10">
                  <c:v>364.35</c:v>
                </c:pt>
                <c:pt idx="11">
                  <c:v>409.8</c:v>
                </c:pt>
                <c:pt idx="12">
                  <c:v>472.9</c:v>
                </c:pt>
                <c:pt idx="13">
                  <c:v>458.8</c:v>
                </c:pt>
                <c:pt idx="14">
                  <c:v>407.2</c:v>
                </c:pt>
                <c:pt idx="15">
                  <c:v>347.7</c:v>
                </c:pt>
                <c:pt idx="16">
                  <c:v>255.2</c:v>
                </c:pt>
                <c:pt idx="17">
                  <c:v>131.80000000000001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'84G99'!$B$70:$B$87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'84G99'!$F$70:$F$87</c:f>
              <c:numCache>
                <c:formatCode>General</c:formatCode>
                <c:ptCount val="18"/>
              </c:numCache>
            </c:numRef>
          </c:yVal>
          <c:smooth val="0"/>
        </c:ser>
        <c:ser>
          <c:idx val="4"/>
          <c:order val="4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'84G99'!$B$70:$B$87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'84G99'!$H$70:$H$87</c:f>
              <c:numCache>
                <c:formatCode>General</c:formatCode>
                <c:ptCount val="18"/>
                <c:pt idx="0">
                  <c:v>0.43763218257235892</c:v>
                </c:pt>
                <c:pt idx="1">
                  <c:v>1.2160273255573057</c:v>
                </c:pt>
                <c:pt idx="2">
                  <c:v>3.1037425823164582</c:v>
                </c:pt>
                <c:pt idx="3">
                  <c:v>7.2839356122169239</c:v>
                </c:pt>
                <c:pt idx="4">
                  <c:v>15.733100236819073</c:v>
                </c:pt>
                <c:pt idx="5">
                  <c:v>31.308343794513334</c:v>
                </c:pt>
                <c:pt idx="6">
                  <c:v>57.455712776987653</c:v>
                </c:pt>
                <c:pt idx="7">
                  <c:v>97.333746992907635</c:v>
                </c:pt>
                <c:pt idx="8">
                  <c:v>152.36335820843357</c:v>
                </c:pt>
                <c:pt idx="9">
                  <c:v>220.60444724408046</c:v>
                </c:pt>
                <c:pt idx="10">
                  <c:v>295.72932260117472</c:v>
                </c:pt>
                <c:pt idx="11">
                  <c:v>367.40974987048918</c:v>
                </c:pt>
                <c:pt idx="12">
                  <c:v>423.46048789830058</c:v>
                </c:pt>
                <c:pt idx="13">
                  <c:v>453.22181274525065</c:v>
                </c:pt>
                <c:pt idx="14">
                  <c:v>450.89370464242484</c:v>
                </c:pt>
                <c:pt idx="15">
                  <c:v>417.38108465736627</c:v>
                </c:pt>
                <c:pt idx="16">
                  <c:v>359.84572142487485</c:v>
                </c:pt>
                <c:pt idx="17">
                  <c:v>289.23755163737906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159968"/>
        <c:axId val="1922169760"/>
      </c:scatterChart>
      <c:valAx>
        <c:axId val="192215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69760"/>
        <c:crosses val="autoZero"/>
        <c:crossBetween val="midCat"/>
      </c:valAx>
      <c:valAx>
        <c:axId val="192216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5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'84G99'!$U$11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2216041694977233"/>
                  <c:y val="-0.104192509111716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'84G99'!$V$12:$V$21</c:f>
              <c:numCache>
                <c:formatCode>General</c:formatCode>
                <c:ptCount val="10"/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</c:numCache>
            </c:numRef>
          </c:xVal>
          <c:yVal>
            <c:numRef>
              <c:f>'84G99'!$W$12:$W$21</c:f>
              <c:numCache>
                <c:formatCode>General</c:formatCode>
                <c:ptCount val="10"/>
                <c:pt idx="3">
                  <c:v>500.19375000000002</c:v>
                </c:pt>
                <c:pt idx="4">
                  <c:v>495.15434000000005</c:v>
                </c:pt>
                <c:pt idx="5">
                  <c:v>516.7165</c:v>
                </c:pt>
                <c:pt idx="6">
                  <c:v>471.13333333333338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168672"/>
        <c:axId val="1922167584"/>
      </c:scatterChart>
      <c:valAx>
        <c:axId val="192216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67584"/>
        <c:crosses val="autoZero"/>
        <c:crossBetween val="midCat"/>
      </c:valAx>
      <c:valAx>
        <c:axId val="192216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6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'84G99'!$Y$11</c:f>
              <c:strCache>
                <c:ptCount val="1"/>
                <c:pt idx="0">
                  <c:v>Pos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622528433945757E-2"/>
                  <c:y val="-0.204826115485564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'84G99'!$X$12:$X$15</c:f>
              <c:numCache>
                <c:formatCode>General</c:formatCode>
                <c:ptCount val="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</c:numCache>
            </c:numRef>
          </c:xVal>
          <c:yVal>
            <c:numRef>
              <c:f>'84G99'!$Y$12:$Y$15</c:f>
              <c:numCache>
                <c:formatCode>General</c:formatCode>
                <c:ptCount val="4"/>
                <c:pt idx="0">
                  <c:v>13.25</c:v>
                </c:pt>
                <c:pt idx="1">
                  <c:v>13.8</c:v>
                </c:pt>
                <c:pt idx="2">
                  <c:v>14.5</c:v>
                </c:pt>
                <c:pt idx="3">
                  <c:v>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165952"/>
        <c:axId val="1922160512"/>
      </c:scatterChart>
      <c:valAx>
        <c:axId val="192216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60512"/>
        <c:crosses val="autoZero"/>
        <c:crossBetween val="midCat"/>
      </c:valAx>
      <c:valAx>
        <c:axId val="19221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6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'85G33'!$B$12:$B$26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'85G33'!$C$12:$C$26</c:f>
              <c:numCache>
                <c:formatCode>General</c:formatCode>
                <c:ptCount val="15"/>
                <c:pt idx="0">
                  <c:v>0.9</c:v>
                </c:pt>
                <c:pt idx="1">
                  <c:v>2</c:v>
                </c:pt>
                <c:pt idx="2">
                  <c:v>6.1</c:v>
                </c:pt>
                <c:pt idx="3">
                  <c:v>13.8</c:v>
                </c:pt>
                <c:pt idx="4">
                  <c:v>34.5</c:v>
                </c:pt>
                <c:pt idx="5">
                  <c:v>46.25</c:v>
                </c:pt>
                <c:pt idx="6">
                  <c:v>75.650000000000006</c:v>
                </c:pt>
                <c:pt idx="7">
                  <c:v>116.5</c:v>
                </c:pt>
                <c:pt idx="8">
                  <c:v>196.8</c:v>
                </c:pt>
                <c:pt idx="9">
                  <c:v>279</c:v>
                </c:pt>
                <c:pt idx="10">
                  <c:v>365.45</c:v>
                </c:pt>
                <c:pt idx="11">
                  <c:v>467.3</c:v>
                </c:pt>
                <c:pt idx="12">
                  <c:v>492.2</c:v>
                </c:pt>
                <c:pt idx="13">
                  <c:v>499.4</c:v>
                </c:pt>
                <c:pt idx="14">
                  <c:v>311.10000000000002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'85G33'!$B$12:$B$26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'85G33'!$D$12:$D$26</c:f>
              <c:numCache>
                <c:formatCode>General</c:formatCode>
                <c:ptCount val="15"/>
                <c:pt idx="3">
                  <c:v>12.919999999999998</c:v>
                </c:pt>
                <c:pt idx="4">
                  <c:v>35.533333333333331</c:v>
                </c:pt>
                <c:pt idx="5">
                  <c:v>74.933333333333337</c:v>
                </c:pt>
                <c:pt idx="6">
                  <c:v>139.4</c:v>
                </c:pt>
                <c:pt idx="7">
                  <c:v>140.42500000000001</c:v>
                </c:pt>
                <c:pt idx="8">
                  <c:v>211.96250000000001</c:v>
                </c:pt>
                <c:pt idx="9">
                  <c:v>317.92500000000001</c:v>
                </c:pt>
                <c:pt idx="10">
                  <c:v>409.03750000000002</c:v>
                </c:pt>
                <c:pt idx="11">
                  <c:v>499.2</c:v>
                </c:pt>
                <c:pt idx="12">
                  <c:v>572.70000000000005</c:v>
                </c:pt>
                <c:pt idx="13">
                  <c:v>598.75</c:v>
                </c:pt>
                <c:pt idx="14">
                  <c:v>372.6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'85G33'!$B$12:$B$26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'85G33'!$E$12:$E$26</c:f>
              <c:numCache>
                <c:formatCode>General</c:formatCode>
                <c:ptCount val="15"/>
                <c:pt idx="0">
                  <c:v>0.5</c:v>
                </c:pt>
                <c:pt idx="1">
                  <c:v>1.8</c:v>
                </c:pt>
                <c:pt idx="2">
                  <c:v>4.0999999999999996</c:v>
                </c:pt>
                <c:pt idx="3">
                  <c:v>12.1</c:v>
                </c:pt>
                <c:pt idx="4">
                  <c:v>30.2</c:v>
                </c:pt>
                <c:pt idx="5">
                  <c:v>65</c:v>
                </c:pt>
                <c:pt idx="6">
                  <c:v>114.1</c:v>
                </c:pt>
                <c:pt idx="7">
                  <c:v>183.3</c:v>
                </c:pt>
                <c:pt idx="8">
                  <c:v>250.9</c:v>
                </c:pt>
                <c:pt idx="9">
                  <c:v>316.14999999999998</c:v>
                </c:pt>
                <c:pt idx="10">
                  <c:v>377.15</c:v>
                </c:pt>
                <c:pt idx="11">
                  <c:v>521.9</c:v>
                </c:pt>
                <c:pt idx="12">
                  <c:v>616.5</c:v>
                </c:pt>
                <c:pt idx="13">
                  <c:v>574.79999999999995</c:v>
                </c:pt>
                <c:pt idx="14">
                  <c:v>399.5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'85G33'!$B$12:$B$26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'85G33'!$F$12:$F$26</c:f>
              <c:numCache>
                <c:formatCode>General</c:formatCode>
                <c:ptCount val="15"/>
                <c:pt idx="0">
                  <c:v>0.2</c:v>
                </c:pt>
                <c:pt idx="1">
                  <c:v>1.075</c:v>
                </c:pt>
                <c:pt idx="2">
                  <c:v>4</c:v>
                </c:pt>
                <c:pt idx="3">
                  <c:v>12.9</c:v>
                </c:pt>
                <c:pt idx="4">
                  <c:v>29.4</c:v>
                </c:pt>
                <c:pt idx="5">
                  <c:v>61.3</c:v>
                </c:pt>
                <c:pt idx="6">
                  <c:v>106.95</c:v>
                </c:pt>
                <c:pt idx="7">
                  <c:v>211.2</c:v>
                </c:pt>
                <c:pt idx="8">
                  <c:v>317.8</c:v>
                </c:pt>
                <c:pt idx="9">
                  <c:v>412.3</c:v>
                </c:pt>
                <c:pt idx="10">
                  <c:v>479.4</c:v>
                </c:pt>
                <c:pt idx="11">
                  <c:v>589.75</c:v>
                </c:pt>
                <c:pt idx="12">
                  <c:v>613.5</c:v>
                </c:pt>
                <c:pt idx="13">
                  <c:v>519.20000000000005</c:v>
                </c:pt>
                <c:pt idx="14">
                  <c:v>283.8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'85G33'!$B$12:$B$26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'85G33'!$H$12:$H$26</c:f>
              <c:numCache>
                <c:formatCode>General</c:formatCode>
                <c:ptCount val="15"/>
                <c:pt idx="0">
                  <c:v>1.0577004501311718</c:v>
                </c:pt>
                <c:pt idx="1">
                  <c:v>2.6823162197244774</c:v>
                </c:pt>
                <c:pt idx="2">
                  <c:v>6.4284800061150511</c:v>
                </c:pt>
                <c:pt idx="3">
                  <c:v>14.474469058316014</c:v>
                </c:pt>
                <c:pt idx="4">
                  <c:v>30.439533874405853</c:v>
                </c:pt>
                <c:pt idx="5">
                  <c:v>59.437338165658637</c:v>
                </c:pt>
                <c:pt idx="6">
                  <c:v>107.13014487874673</c:v>
                </c:pt>
                <c:pt idx="7">
                  <c:v>177.19032586426687</c:v>
                </c:pt>
                <c:pt idx="8">
                  <c:v>267.35559888173759</c:v>
                </c:pt>
                <c:pt idx="9">
                  <c:v>365.85122177370295</c:v>
                </c:pt>
                <c:pt idx="10">
                  <c:v>451.36790366888789</c:v>
                </c:pt>
                <c:pt idx="11">
                  <c:v>499.12895306896519</c:v>
                </c:pt>
                <c:pt idx="12">
                  <c:v>491.80819958684344</c:v>
                </c:pt>
                <c:pt idx="13">
                  <c:v>429.26419801774256</c:v>
                </c:pt>
                <c:pt idx="14">
                  <c:v>329.94721010931107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176288"/>
        <c:axId val="1922177376"/>
      </c:scatterChart>
      <c:valAx>
        <c:axId val="192217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77376"/>
        <c:crosses val="autoZero"/>
        <c:crossBetween val="midCat"/>
      </c:valAx>
      <c:valAx>
        <c:axId val="192217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7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'85G33'!$B$30:$B$45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'85G33'!$C$30:$C$45</c:f>
              <c:numCache>
                <c:formatCode>General</c:formatCode>
                <c:ptCount val="16"/>
                <c:pt idx="0">
                  <c:v>0.77500000000000002</c:v>
                </c:pt>
                <c:pt idx="1">
                  <c:v>2.2199999999999998</c:v>
                </c:pt>
                <c:pt idx="2">
                  <c:v>5.42</c:v>
                </c:pt>
                <c:pt idx="3">
                  <c:v>12.22</c:v>
                </c:pt>
                <c:pt idx="4">
                  <c:v>24.7</c:v>
                </c:pt>
                <c:pt idx="5">
                  <c:v>40.799999999999997</c:v>
                </c:pt>
                <c:pt idx="6">
                  <c:v>79.12</c:v>
                </c:pt>
                <c:pt idx="7">
                  <c:v>132.5</c:v>
                </c:pt>
                <c:pt idx="8">
                  <c:v>193.95999999999998</c:v>
                </c:pt>
                <c:pt idx="9">
                  <c:v>273.59000000000003</c:v>
                </c:pt>
                <c:pt idx="10">
                  <c:v>369.74</c:v>
                </c:pt>
                <c:pt idx="11">
                  <c:v>456.5</c:v>
                </c:pt>
                <c:pt idx="12">
                  <c:v>515.53</c:v>
                </c:pt>
                <c:pt idx="13">
                  <c:v>514.41999999999996</c:v>
                </c:pt>
                <c:pt idx="14">
                  <c:v>457.71999999999997</c:v>
                </c:pt>
                <c:pt idx="15">
                  <c:v>265.21999999999997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'85G33'!$B$30:$B$45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'85G33'!$D$30:$D$45</c:f>
              <c:numCache>
                <c:formatCode>General</c:formatCode>
                <c:ptCount val="16"/>
                <c:pt idx="3">
                  <c:v>12.919999999999998</c:v>
                </c:pt>
                <c:pt idx="4">
                  <c:v>35.533333333333331</c:v>
                </c:pt>
                <c:pt idx="5">
                  <c:v>74.933333333333337</c:v>
                </c:pt>
                <c:pt idx="6">
                  <c:v>139.4</c:v>
                </c:pt>
                <c:pt idx="7">
                  <c:v>140.42500000000001</c:v>
                </c:pt>
                <c:pt idx="8">
                  <c:v>212.15</c:v>
                </c:pt>
                <c:pt idx="9">
                  <c:v>283.875</c:v>
                </c:pt>
                <c:pt idx="10">
                  <c:v>382.77499999999998</c:v>
                </c:pt>
                <c:pt idx="11">
                  <c:v>465.4</c:v>
                </c:pt>
                <c:pt idx="12">
                  <c:v>533.6</c:v>
                </c:pt>
                <c:pt idx="13">
                  <c:v>523.65</c:v>
                </c:pt>
                <c:pt idx="14">
                  <c:v>409.85</c:v>
                </c:pt>
                <c:pt idx="15">
                  <c:v>181.35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'85G33'!$B$30:$B$45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'85G33'!$E$30:$E$45</c:f>
              <c:numCache>
                <c:formatCode>General</c:formatCode>
                <c:ptCount val="16"/>
                <c:pt idx="0">
                  <c:v>0.72</c:v>
                </c:pt>
                <c:pt idx="1">
                  <c:v>1.94</c:v>
                </c:pt>
                <c:pt idx="2">
                  <c:v>5.4799999999999995</c:v>
                </c:pt>
                <c:pt idx="3">
                  <c:v>16.740000000000002</c:v>
                </c:pt>
                <c:pt idx="4">
                  <c:v>38.14</c:v>
                </c:pt>
                <c:pt idx="5">
                  <c:v>62.2</c:v>
                </c:pt>
                <c:pt idx="6">
                  <c:v>119.84</c:v>
                </c:pt>
                <c:pt idx="7">
                  <c:v>196.24</c:v>
                </c:pt>
                <c:pt idx="8">
                  <c:v>254.28000000000003</c:v>
                </c:pt>
                <c:pt idx="9">
                  <c:v>313.90999999999997</c:v>
                </c:pt>
                <c:pt idx="10">
                  <c:v>352.28000000000003</c:v>
                </c:pt>
                <c:pt idx="11">
                  <c:v>452.84</c:v>
                </c:pt>
                <c:pt idx="12">
                  <c:v>534.04</c:v>
                </c:pt>
                <c:pt idx="13">
                  <c:v>539.31999999999994</c:v>
                </c:pt>
                <c:pt idx="14">
                  <c:v>437</c:v>
                </c:pt>
                <c:pt idx="15">
                  <c:v>247.16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'85G33'!$B$30:$B$45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'85G33'!$F$30:$F$45</c:f>
              <c:numCache>
                <c:formatCode>General</c:formatCode>
                <c:ptCount val="16"/>
                <c:pt idx="0">
                  <c:v>0.2</c:v>
                </c:pt>
                <c:pt idx="1">
                  <c:v>1.075</c:v>
                </c:pt>
                <c:pt idx="2">
                  <c:v>4.9000000000000004</c:v>
                </c:pt>
                <c:pt idx="3">
                  <c:v>13.125</c:v>
                </c:pt>
                <c:pt idx="4">
                  <c:v>33.9</c:v>
                </c:pt>
                <c:pt idx="5">
                  <c:v>61.466666666666661</c:v>
                </c:pt>
                <c:pt idx="6">
                  <c:v>90.429999999999993</c:v>
                </c:pt>
                <c:pt idx="7">
                  <c:v>168.95999999999998</c:v>
                </c:pt>
                <c:pt idx="8">
                  <c:v>257</c:v>
                </c:pt>
                <c:pt idx="9">
                  <c:v>354.65999999999997</c:v>
                </c:pt>
                <c:pt idx="10">
                  <c:v>461.32</c:v>
                </c:pt>
                <c:pt idx="11">
                  <c:v>524.36</c:v>
                </c:pt>
                <c:pt idx="12">
                  <c:v>578.08000000000004</c:v>
                </c:pt>
                <c:pt idx="13">
                  <c:v>566.41999999999996</c:v>
                </c:pt>
                <c:pt idx="14">
                  <c:v>439.76000000000005</c:v>
                </c:pt>
                <c:pt idx="15">
                  <c:v>223.1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'85G33'!$B$30:$B$45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'85G33'!$H$30:$H$45</c:f>
              <c:numCache>
                <c:formatCode>General</c:formatCode>
                <c:ptCount val="16"/>
                <c:pt idx="0">
                  <c:v>0.6636761865268761</c:v>
                </c:pt>
                <c:pt idx="1">
                  <c:v>1.7836727743583081</c:v>
                </c:pt>
                <c:pt idx="2">
                  <c:v>4.4663070120849913</c:v>
                </c:pt>
                <c:pt idx="3">
                  <c:v>10.392996000773291</c:v>
                </c:pt>
                <c:pt idx="4">
                  <c:v>22.416928228760035</c:v>
                </c:pt>
                <c:pt idx="5">
                  <c:v>44.703235050918771</c:v>
                </c:pt>
                <c:pt idx="6">
                  <c:v>82.207922173028393</c:v>
                </c:pt>
                <c:pt idx="7">
                  <c:v>139.05436083429535</c:v>
                </c:pt>
                <c:pt idx="8">
                  <c:v>215.79239473763178</c:v>
                </c:pt>
                <c:pt idx="9">
                  <c:v>306.44503697192926</c:v>
                </c:pt>
                <c:pt idx="10">
                  <c:v>397.20832500874178</c:v>
                </c:pt>
                <c:pt idx="11">
                  <c:v>468.72459365008831</c:v>
                </c:pt>
                <c:pt idx="12">
                  <c:v>502.26757898186531</c:v>
                </c:pt>
                <c:pt idx="13">
                  <c:v>487.47787790002798</c:v>
                </c:pt>
                <c:pt idx="14">
                  <c:v>427.42645262117691</c:v>
                </c:pt>
                <c:pt idx="15">
                  <c:v>337.70613891106666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179008"/>
        <c:axId val="1922179552"/>
      </c:scatterChart>
      <c:valAx>
        <c:axId val="192217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79552"/>
        <c:crosses val="autoZero"/>
        <c:crossBetween val="midCat"/>
      </c:valAx>
      <c:valAx>
        <c:axId val="19221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7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17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'85G33'!$B$50:$B$66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'85G33'!$C$50:$C$66</c:f>
              <c:numCache>
                <c:formatCode>General</c:formatCode>
                <c:ptCount val="17"/>
                <c:pt idx="2">
                  <c:v>8.6999999999999993</c:v>
                </c:pt>
                <c:pt idx="3">
                  <c:v>12.200000000000001</c:v>
                </c:pt>
                <c:pt idx="4">
                  <c:v>20.1875</c:v>
                </c:pt>
                <c:pt idx="5">
                  <c:v>34.42</c:v>
                </c:pt>
                <c:pt idx="6">
                  <c:v>66.599999999999994</c:v>
                </c:pt>
                <c:pt idx="7">
                  <c:v>101.92</c:v>
                </c:pt>
                <c:pt idx="8">
                  <c:v>153.40666666666667</c:v>
                </c:pt>
                <c:pt idx="9">
                  <c:v>227.21999999999997</c:v>
                </c:pt>
                <c:pt idx="10">
                  <c:v>335.3</c:v>
                </c:pt>
                <c:pt idx="11">
                  <c:v>399.85</c:v>
                </c:pt>
                <c:pt idx="12">
                  <c:v>453.5200000000001</c:v>
                </c:pt>
                <c:pt idx="13">
                  <c:v>458.7</c:v>
                </c:pt>
                <c:pt idx="14">
                  <c:v>431.6</c:v>
                </c:pt>
                <c:pt idx="15">
                  <c:v>360.52</c:v>
                </c:pt>
                <c:pt idx="16">
                  <c:v>203.12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'85G33'!$B$50:$B$66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'85G33'!$D$50:$D$66</c:f>
              <c:numCache>
                <c:formatCode>General</c:formatCode>
                <c:ptCount val="17"/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'85G33'!$B$50:$B$66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'85G33'!$E$50:$E$66</c:f>
              <c:numCache>
                <c:formatCode>General</c:formatCode>
                <c:ptCount val="17"/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'85G33'!$B$50:$B$66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'85G33'!$F$50:$F$66</c:f>
              <c:numCache>
                <c:formatCode>General</c:formatCode>
                <c:ptCount val="17"/>
              </c:numCache>
            </c:numRef>
          </c:yVal>
          <c:smooth val="0"/>
        </c:ser>
        <c:ser>
          <c:idx val="4"/>
          <c:order val="4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'85G33'!$B$50:$B$66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'85G33'!$H$50:$H$66</c:f>
              <c:numCache>
                <c:formatCode>General</c:formatCode>
                <c:ptCount val="17"/>
                <c:pt idx="2">
                  <c:v>3.1932331241361167</c:v>
                </c:pt>
                <c:pt idx="3">
                  <c:v>7.6161250544486441</c:v>
                </c:pt>
                <c:pt idx="4">
                  <c:v>16.758325131923698</c:v>
                </c:pt>
                <c:pt idx="5">
                  <c:v>34.004856090068792</c:v>
                </c:pt>
                <c:pt idx="6">
                  <c:v>63.604190974556133</c:v>
                </c:pt>
                <c:pt idx="7">
                  <c:v>109.61895706750533</c:v>
                </c:pt>
                <c:pt idx="8">
                  <c:v>174.00487616934467</c:v>
                </c:pt>
                <c:pt idx="9">
                  <c:v>254.29256974418271</c:v>
                </c:pt>
                <c:pt idx="10">
                  <c:v>341.99763281489714</c:v>
                </c:pt>
                <c:pt idx="11">
                  <c:v>423.10717095964054</c:v>
                </c:pt>
                <c:pt idx="12">
                  <c:v>481.32254807414762</c:v>
                </c:pt>
                <c:pt idx="13">
                  <c:v>503.27023129424526</c:v>
                </c:pt>
                <c:pt idx="14">
                  <c:v>483.46625941078304</c:v>
                </c:pt>
                <c:pt idx="15">
                  <c:v>426.5320503265051</c:v>
                </c:pt>
                <c:pt idx="16">
                  <c:v>345.44460990718187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180640"/>
        <c:axId val="1922181184"/>
      </c:scatterChart>
      <c:valAx>
        <c:axId val="192218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81184"/>
        <c:crosses val="autoZero"/>
        <c:crossBetween val="midCat"/>
      </c:valAx>
      <c:valAx>
        <c:axId val="19221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8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1442694663167107E-2"/>
                  <c:y val="0.165184163426371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'14NUS04'!$V$7:$V$14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14</c:v>
                </c:pt>
              </c:numCache>
            </c:numRef>
          </c:xVal>
          <c:yVal>
            <c:numRef>
              <c:f>'14NUS04'!$W$7:$W$14</c:f>
              <c:numCache>
                <c:formatCode>General</c:formatCode>
                <c:ptCount val="8"/>
                <c:pt idx="0">
                  <c:v>403.51666666666665</c:v>
                </c:pt>
                <c:pt idx="1">
                  <c:v>490.03000000000003</c:v>
                </c:pt>
                <c:pt idx="2">
                  <c:v>392.35</c:v>
                </c:pt>
                <c:pt idx="3">
                  <c:v>452.38333333333338</c:v>
                </c:pt>
                <c:pt idx="4">
                  <c:v>460.7</c:v>
                </c:pt>
                <c:pt idx="5">
                  <c:v>452.93333333333328</c:v>
                </c:pt>
                <c:pt idx="6">
                  <c:v>383.2</c:v>
                </c:pt>
                <c:pt idx="7">
                  <c:v>457.13333333333333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467264"/>
        <c:axId val="1554466720"/>
      </c:scatterChart>
      <c:valAx>
        <c:axId val="155446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66720"/>
        <c:crosses val="autoZero"/>
        <c:crossBetween val="midCat"/>
      </c:valAx>
      <c:valAx>
        <c:axId val="15544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6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18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'85G33'!$B$70:$B$87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'85G33'!$C$70:$C$87</c:f>
              <c:numCache>
                <c:formatCode>General</c:formatCode>
                <c:ptCount val="18"/>
                <c:pt idx="2">
                  <c:v>5.5</c:v>
                </c:pt>
                <c:pt idx="3">
                  <c:v>11</c:v>
                </c:pt>
                <c:pt idx="4">
                  <c:v>17.75</c:v>
                </c:pt>
                <c:pt idx="5">
                  <c:v>34.4</c:v>
                </c:pt>
                <c:pt idx="6">
                  <c:v>64.05</c:v>
                </c:pt>
                <c:pt idx="7">
                  <c:v>112.6</c:v>
                </c:pt>
                <c:pt idx="8">
                  <c:v>159.69999999999999</c:v>
                </c:pt>
                <c:pt idx="9">
                  <c:v>265.3</c:v>
                </c:pt>
                <c:pt idx="10">
                  <c:v>291.39999999999998</c:v>
                </c:pt>
                <c:pt idx="11">
                  <c:v>353.95</c:v>
                </c:pt>
                <c:pt idx="12">
                  <c:v>401.15</c:v>
                </c:pt>
                <c:pt idx="13">
                  <c:v>426.4</c:v>
                </c:pt>
                <c:pt idx="14">
                  <c:v>465.5</c:v>
                </c:pt>
                <c:pt idx="15">
                  <c:v>445.7</c:v>
                </c:pt>
                <c:pt idx="16">
                  <c:v>344.5</c:v>
                </c:pt>
                <c:pt idx="17">
                  <c:v>170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'85G33'!$B$70:$B$87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'85G33'!$D$70:$D$87</c:f>
              <c:numCache>
                <c:formatCode>General</c:formatCode>
                <c:ptCount val="18"/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'85G33'!$B$70:$B$87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'85G33'!$E$70:$E$87</c:f>
              <c:numCache>
                <c:formatCode>General</c:formatCode>
                <c:ptCount val="18"/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'85G33'!$B$70:$B$87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'85G33'!$F$70:$F$87</c:f>
              <c:numCache>
                <c:formatCode>General</c:formatCode>
                <c:ptCount val="18"/>
              </c:numCache>
            </c:numRef>
          </c:yVal>
          <c:smooth val="0"/>
        </c:ser>
        <c:ser>
          <c:idx val="4"/>
          <c:order val="4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'85G33'!$B$70:$B$87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'85G33'!$H$70:$H$87</c:f>
              <c:numCache>
                <c:formatCode>General</c:formatCode>
                <c:ptCount val="18"/>
                <c:pt idx="2">
                  <c:v>2.3257576211836026</c:v>
                </c:pt>
                <c:pt idx="3">
                  <c:v>5.6550874703207272</c:v>
                </c:pt>
                <c:pt idx="4">
                  <c:v>12.650274250807259</c:v>
                </c:pt>
                <c:pt idx="5">
                  <c:v>26.060098929668559</c:v>
                </c:pt>
                <c:pt idx="6">
                  <c:v>49.487720445830313</c:v>
                </c:pt>
                <c:pt idx="7">
                  <c:v>86.714929191817092</c:v>
                </c:pt>
                <c:pt idx="8">
                  <c:v>140.34440331614022</c:v>
                </c:pt>
                <c:pt idx="9">
                  <c:v>210.00560604231288</c:v>
                </c:pt>
                <c:pt idx="10">
                  <c:v>290.8245122042361</c:v>
                </c:pt>
                <c:pt idx="11">
                  <c:v>373.09997819872643</c:v>
                </c:pt>
                <c:pt idx="12">
                  <c:v>443.85723080280957</c:v>
                </c:pt>
                <c:pt idx="13">
                  <c:v>490.13419208874501</c:v>
                </c:pt>
                <c:pt idx="14">
                  <c:v>502.88663248479486</c:v>
                </c:pt>
                <c:pt idx="15">
                  <c:v>479.88628513438255</c:v>
                </c:pt>
                <c:pt idx="16">
                  <c:v>426.33354494902659</c:v>
                </c:pt>
                <c:pt idx="17">
                  <c:v>352.96639381179665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182272"/>
        <c:axId val="1922181728"/>
      </c:scatterChart>
      <c:valAx>
        <c:axId val="192218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81728"/>
        <c:crosses val="autoZero"/>
        <c:crossBetween val="midCat"/>
      </c:valAx>
      <c:valAx>
        <c:axId val="192218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8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'85G33'!$U$11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2216041694977233"/>
                  <c:y val="-0.104192509111716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'85G33'!$V$12:$V$21</c:f>
              <c:numCache>
                <c:formatCode>General</c:formatCode>
                <c:ptCount val="10"/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</c:numCache>
            </c:numRef>
          </c:xVal>
          <c:yVal>
            <c:numRef>
              <c:f>'85G33'!$W$12:$W$21</c:f>
              <c:numCache>
                <c:formatCode>General</c:formatCode>
                <c:ptCount val="10"/>
                <c:pt idx="3">
                  <c:v>582.03750000000002</c:v>
                </c:pt>
                <c:pt idx="4">
                  <c:v>541.63250000000005</c:v>
                </c:pt>
                <c:pt idx="5">
                  <c:v>458.7</c:v>
                </c:pt>
                <c:pt idx="6">
                  <c:v>465.5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184448"/>
        <c:axId val="1922185536"/>
      </c:scatterChart>
      <c:valAx>
        <c:axId val="192218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85536"/>
        <c:crosses val="autoZero"/>
        <c:crossBetween val="midCat"/>
      </c:valAx>
      <c:valAx>
        <c:axId val="19221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8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'85G33'!$Y$11</c:f>
              <c:strCache>
                <c:ptCount val="1"/>
                <c:pt idx="0">
                  <c:v>Pos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622528433945757E-2"/>
                  <c:y val="-0.204826115485564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'85G33'!$X$12:$X$15</c:f>
              <c:numCache>
                <c:formatCode>General</c:formatCode>
                <c:ptCount val="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</c:numCache>
            </c:numRef>
          </c:xVal>
          <c:yVal>
            <c:numRef>
              <c:f>'85G33'!$Y$12:$Y$15</c:f>
              <c:numCache>
                <c:formatCode>General</c:formatCode>
                <c:ptCount val="4"/>
                <c:pt idx="0">
                  <c:v>13.5</c:v>
                </c:pt>
                <c:pt idx="1">
                  <c:v>13.25</c:v>
                </c:pt>
                <c:pt idx="2">
                  <c:v>14</c:v>
                </c:pt>
                <c:pt idx="3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186624"/>
        <c:axId val="1922187168"/>
      </c:scatterChart>
      <c:valAx>
        <c:axId val="192218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87168"/>
        <c:crosses val="autoZero"/>
        <c:crossBetween val="midCat"/>
      </c:valAx>
      <c:valAx>
        <c:axId val="1922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8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'86G56'!$B$12:$B$25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'86G56'!$C$12:$C$25</c:f>
              <c:numCache>
                <c:formatCode>General</c:formatCode>
                <c:ptCount val="14"/>
                <c:pt idx="2">
                  <c:v>4.5</c:v>
                </c:pt>
                <c:pt idx="3">
                  <c:v>10.5</c:v>
                </c:pt>
                <c:pt idx="4">
                  <c:v>30.1</c:v>
                </c:pt>
                <c:pt idx="5">
                  <c:v>60.6</c:v>
                </c:pt>
                <c:pt idx="6">
                  <c:v>103.23333333333332</c:v>
                </c:pt>
                <c:pt idx="7">
                  <c:v>171.7</c:v>
                </c:pt>
                <c:pt idx="8">
                  <c:v>240.66666666666666</c:v>
                </c:pt>
                <c:pt idx="9">
                  <c:v>333.28333333333336</c:v>
                </c:pt>
                <c:pt idx="10">
                  <c:v>436.5333333333333</c:v>
                </c:pt>
                <c:pt idx="11">
                  <c:v>508.91666666666669</c:v>
                </c:pt>
                <c:pt idx="12">
                  <c:v>519.0333333333333</c:v>
                </c:pt>
                <c:pt idx="13">
                  <c:v>297.89999999999998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'86G56'!$B$12:$B$25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'86G56'!$D$12:$D$25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'86G56'!$B$12:$B$25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'86G56'!$E$12:$E$25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'86G56'!$B$12:$B$25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'86G56'!$F$12:$F$25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'86G56'!$B$12:$B$25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'86G56'!$G$12:$G$25</c:f>
              <c:numCache>
                <c:formatCode>General</c:formatCode>
                <c:ptCount val="14"/>
                <c:pt idx="2">
                  <c:v>12.116019283481696</c:v>
                </c:pt>
                <c:pt idx="3">
                  <c:v>25.625694890956719</c:v>
                </c:pt>
                <c:pt idx="4">
                  <c:v>51.012100971652856</c:v>
                </c:pt>
                <c:pt idx="5">
                  <c:v>94.533326944288945</c:v>
                </c:pt>
                <c:pt idx="6">
                  <c:v>161.30326340620229</c:v>
                </c:pt>
                <c:pt idx="7">
                  <c:v>250.65718186014982</c:v>
                </c:pt>
                <c:pt idx="8">
                  <c:v>350.85546536252099</c:v>
                </c:pt>
                <c:pt idx="9">
                  <c:v>437.54199411385423</c:v>
                </c:pt>
                <c:pt idx="10">
                  <c:v>480.82489717067398</c:v>
                </c:pt>
                <c:pt idx="11">
                  <c:v>460.53450040223555</c:v>
                </c:pt>
                <c:pt idx="12">
                  <c:v>380.257438512563</c:v>
                </c:pt>
                <c:pt idx="13">
                  <c:v>267.71080430378129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188256"/>
        <c:axId val="1922189888"/>
      </c:scatterChart>
      <c:valAx>
        <c:axId val="192218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89888"/>
        <c:crosses val="autoZero"/>
        <c:crossBetween val="midCat"/>
      </c:valAx>
      <c:valAx>
        <c:axId val="192218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8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15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'86G56'!$B$29:$B$43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'86G56'!$C$29:$C$43</c:f>
              <c:numCache>
                <c:formatCode>General</c:formatCode>
                <c:ptCount val="15"/>
                <c:pt idx="2">
                  <c:v>4.5</c:v>
                </c:pt>
                <c:pt idx="3">
                  <c:v>10.5</c:v>
                </c:pt>
                <c:pt idx="4">
                  <c:v>30.1</c:v>
                </c:pt>
                <c:pt idx="5">
                  <c:v>70.099999999999994</c:v>
                </c:pt>
                <c:pt idx="6">
                  <c:v>121.4</c:v>
                </c:pt>
                <c:pt idx="7">
                  <c:v>152.19999999999999</c:v>
                </c:pt>
                <c:pt idx="8">
                  <c:v>215.7</c:v>
                </c:pt>
                <c:pt idx="9">
                  <c:v>297</c:v>
                </c:pt>
                <c:pt idx="10">
                  <c:v>396.9</c:v>
                </c:pt>
                <c:pt idx="11">
                  <c:v>470.1</c:v>
                </c:pt>
                <c:pt idx="12">
                  <c:v>533.04999999999995</c:v>
                </c:pt>
                <c:pt idx="13">
                  <c:v>476.3</c:v>
                </c:pt>
                <c:pt idx="14">
                  <c:v>259.2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'86G56'!$B$29:$B$43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'86G56'!$D$29:$D$43</c:f>
              <c:numCache>
                <c:formatCode>General</c:formatCode>
                <c:ptCount val="15"/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'86G56'!$B$29:$B$43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'86G56'!$E$29:$E$43</c:f>
              <c:numCache>
                <c:formatCode>General</c:formatCode>
                <c:ptCount val="15"/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'86G56'!$B$29:$B$43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'86G56'!$F$29:$F$43</c:f>
              <c:numCache>
                <c:formatCode>General</c:formatCode>
                <c:ptCount val="15"/>
              </c:numCache>
            </c:numRef>
          </c:yVal>
          <c:smooth val="0"/>
        </c:ser>
        <c:ser>
          <c:idx val="4"/>
          <c:order val="4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'86G56'!$B$29:$B$43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'86G56'!$G$29:$G$43</c:f>
              <c:numCache>
                <c:formatCode>General</c:formatCode>
                <c:ptCount val="15"/>
                <c:pt idx="2">
                  <c:v>8.5733299401218126</c:v>
                </c:pt>
                <c:pt idx="3">
                  <c:v>18.823804747086651</c:v>
                </c:pt>
                <c:pt idx="4">
                  <c:v>38.515740918030247</c:v>
                </c:pt>
                <c:pt idx="5">
                  <c:v>73.010793303419206</c:v>
                </c:pt>
                <c:pt idx="6">
                  <c:v>127.46731243007568</c:v>
                </c:pt>
                <c:pt idx="7">
                  <c:v>203.75981129571852</c:v>
                </c:pt>
                <c:pt idx="8">
                  <c:v>296.47710219682017</c:v>
                </c:pt>
                <c:pt idx="9">
                  <c:v>390.35675497257836</c:v>
                </c:pt>
                <c:pt idx="10">
                  <c:v>462.35455792467695</c:v>
                </c:pt>
                <c:pt idx="11">
                  <c:v>489.75229256087397</c:v>
                </c:pt>
                <c:pt idx="12">
                  <c:v>461.22271704892688</c:v>
                </c:pt>
                <c:pt idx="13">
                  <c:v>383.90411549150275</c:v>
                </c:pt>
                <c:pt idx="14">
                  <c:v>280.77452375235328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763696"/>
        <c:axId val="2099757712"/>
      </c:scatterChart>
      <c:valAx>
        <c:axId val="209976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57712"/>
        <c:crosses val="autoZero"/>
        <c:crossBetween val="midCat"/>
      </c:valAx>
      <c:valAx>
        <c:axId val="209975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6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'86G56'!$B$47:$B$62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'86G56'!$C$47:$C$62</c:f>
              <c:numCache>
                <c:formatCode>General</c:formatCode>
                <c:ptCount val="16"/>
                <c:pt idx="0">
                  <c:v>0.4</c:v>
                </c:pt>
                <c:pt idx="1">
                  <c:v>1.8</c:v>
                </c:pt>
                <c:pt idx="2">
                  <c:v>2.1</c:v>
                </c:pt>
                <c:pt idx="3">
                  <c:v>8.3000000000000007</c:v>
                </c:pt>
                <c:pt idx="4">
                  <c:v>17.5</c:v>
                </c:pt>
                <c:pt idx="5">
                  <c:v>37.15</c:v>
                </c:pt>
                <c:pt idx="6">
                  <c:v>76</c:v>
                </c:pt>
                <c:pt idx="7">
                  <c:v>141.6</c:v>
                </c:pt>
                <c:pt idx="8">
                  <c:v>194.4</c:v>
                </c:pt>
                <c:pt idx="9">
                  <c:v>296.35000000000002</c:v>
                </c:pt>
                <c:pt idx="10">
                  <c:v>402.15</c:v>
                </c:pt>
                <c:pt idx="11">
                  <c:v>508.55</c:v>
                </c:pt>
                <c:pt idx="12">
                  <c:v>532.4</c:v>
                </c:pt>
                <c:pt idx="13">
                  <c:v>552</c:v>
                </c:pt>
                <c:pt idx="14">
                  <c:v>436.6</c:v>
                </c:pt>
                <c:pt idx="15">
                  <c:v>246.6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'86G56'!$B$47:$B$62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'86G56'!$D$47:$D$62</c:f>
              <c:numCache>
                <c:formatCode>General</c:formatCode>
                <c:ptCount val="16"/>
                <c:pt idx="2">
                  <c:v>4.5</c:v>
                </c:pt>
                <c:pt idx="3">
                  <c:v>10.5</c:v>
                </c:pt>
                <c:pt idx="4">
                  <c:v>30.1</c:v>
                </c:pt>
                <c:pt idx="5">
                  <c:v>63.25</c:v>
                </c:pt>
                <c:pt idx="6">
                  <c:v>113.5</c:v>
                </c:pt>
                <c:pt idx="7">
                  <c:v>134.44999999999999</c:v>
                </c:pt>
                <c:pt idx="8">
                  <c:v>204.02500000000001</c:v>
                </c:pt>
                <c:pt idx="9">
                  <c:v>301.72500000000002</c:v>
                </c:pt>
                <c:pt idx="10">
                  <c:v>410.625</c:v>
                </c:pt>
                <c:pt idx="11">
                  <c:v>491.67500000000001</c:v>
                </c:pt>
                <c:pt idx="12">
                  <c:v>551.35</c:v>
                </c:pt>
                <c:pt idx="13">
                  <c:v>507.67500000000001</c:v>
                </c:pt>
                <c:pt idx="14">
                  <c:v>439.5</c:v>
                </c:pt>
                <c:pt idx="15">
                  <c:v>215.35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'86G56'!$B$47:$B$62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'86G56'!$E$47:$E$62</c:f>
              <c:numCache>
                <c:formatCode>General</c:formatCode>
                <c:ptCount val="16"/>
                <c:pt idx="0">
                  <c:v>0.8</c:v>
                </c:pt>
                <c:pt idx="1">
                  <c:v>2.4500000000000002</c:v>
                </c:pt>
                <c:pt idx="2">
                  <c:v>6.15</c:v>
                </c:pt>
                <c:pt idx="3">
                  <c:v>15.4</c:v>
                </c:pt>
                <c:pt idx="4">
                  <c:v>37.200000000000003</c:v>
                </c:pt>
                <c:pt idx="5">
                  <c:v>68.75</c:v>
                </c:pt>
                <c:pt idx="6">
                  <c:v>128.25</c:v>
                </c:pt>
                <c:pt idx="7">
                  <c:v>191.3</c:v>
                </c:pt>
                <c:pt idx="8">
                  <c:v>252</c:v>
                </c:pt>
                <c:pt idx="9">
                  <c:v>308.32499999999999</c:v>
                </c:pt>
                <c:pt idx="10">
                  <c:v>364.875</c:v>
                </c:pt>
                <c:pt idx="11">
                  <c:v>469.75</c:v>
                </c:pt>
                <c:pt idx="12">
                  <c:v>575.4</c:v>
                </c:pt>
                <c:pt idx="13">
                  <c:v>570.20000000000005</c:v>
                </c:pt>
                <c:pt idx="14">
                  <c:v>427.9</c:v>
                </c:pt>
                <c:pt idx="15">
                  <c:v>222.8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'86G56'!$B$47:$B$62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'86G56'!$F$47:$F$62</c:f>
              <c:numCache>
                <c:formatCode>General</c:formatCode>
                <c:ptCount val="16"/>
                <c:pt idx="0">
                  <c:v>0.1</c:v>
                </c:pt>
                <c:pt idx="1">
                  <c:v>1.1000000000000001</c:v>
                </c:pt>
                <c:pt idx="2">
                  <c:v>4.2</c:v>
                </c:pt>
                <c:pt idx="3">
                  <c:v>11.65</c:v>
                </c:pt>
                <c:pt idx="4">
                  <c:v>33.75</c:v>
                </c:pt>
                <c:pt idx="5">
                  <c:v>60.95</c:v>
                </c:pt>
                <c:pt idx="6">
                  <c:v>111.8</c:v>
                </c:pt>
                <c:pt idx="7">
                  <c:v>143</c:v>
                </c:pt>
                <c:pt idx="8">
                  <c:v>220</c:v>
                </c:pt>
                <c:pt idx="9">
                  <c:v>310.10000000000002</c:v>
                </c:pt>
                <c:pt idx="10">
                  <c:v>383</c:v>
                </c:pt>
                <c:pt idx="11">
                  <c:v>450.75</c:v>
                </c:pt>
                <c:pt idx="12">
                  <c:v>577.97500000000002</c:v>
                </c:pt>
                <c:pt idx="13">
                  <c:v>587.20000000000005</c:v>
                </c:pt>
                <c:pt idx="14">
                  <c:v>479.3</c:v>
                </c:pt>
                <c:pt idx="15">
                  <c:v>272.7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'86G56'!$B$47:$B$62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'86G56'!$G$47:$G$62</c:f>
              <c:numCache>
                <c:formatCode>General</c:formatCode>
                <c:ptCount val="16"/>
                <c:pt idx="0">
                  <c:v>0.98620424818919161</c:v>
                </c:pt>
                <c:pt idx="1">
                  <c:v>2.5765754233078817</c:v>
                </c:pt>
                <c:pt idx="2">
                  <c:v>6.2653079338471782</c:v>
                </c:pt>
                <c:pt idx="3">
                  <c:v>14.143272484066808</c:v>
                </c:pt>
                <c:pt idx="4">
                  <c:v>29.563080028897136</c:v>
                </c:pt>
                <c:pt idx="5">
                  <c:v>57.072393829095098</c:v>
                </c:pt>
                <c:pt idx="6">
                  <c:v>101.4994045488272</c:v>
                </c:pt>
                <c:pt idx="7">
                  <c:v>165.86175340977678</c:v>
                </c:pt>
                <c:pt idx="8">
                  <c:v>248.40407646471496</c:v>
                </c:pt>
                <c:pt idx="9">
                  <c:v>340.083256040523</c:v>
                </c:pt>
                <c:pt idx="10">
                  <c:v>424.53177635376858</c:v>
                </c:pt>
                <c:pt idx="11">
                  <c:v>481.96769946054485</c:v>
                </c:pt>
                <c:pt idx="12">
                  <c:v>496.35545443377885</c:v>
                </c:pt>
                <c:pt idx="13">
                  <c:v>462.50789917888176</c:v>
                </c:pt>
                <c:pt idx="14">
                  <c:v>388.93887831311878</c:v>
                </c:pt>
                <c:pt idx="15">
                  <c:v>294.41759709129724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758256"/>
        <c:axId val="2099750640"/>
      </c:scatterChart>
      <c:valAx>
        <c:axId val="209975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50640"/>
        <c:crosses val="autoZero"/>
        <c:crossBetween val="midCat"/>
      </c:valAx>
      <c:valAx>
        <c:axId val="20997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5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17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'86G56'!$B$66:$B$82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'86G56'!$C$66:$C$82</c:f>
              <c:numCache>
                <c:formatCode>General</c:formatCode>
                <c:ptCount val="17"/>
                <c:pt idx="0">
                  <c:v>0.9</c:v>
                </c:pt>
                <c:pt idx="1">
                  <c:v>1.6333333333333333</c:v>
                </c:pt>
                <c:pt idx="2">
                  <c:v>6.3666666666666663</c:v>
                </c:pt>
                <c:pt idx="3">
                  <c:v>14.233333333333334</c:v>
                </c:pt>
                <c:pt idx="4">
                  <c:v>29.133333333333333</c:v>
                </c:pt>
                <c:pt idx="5">
                  <c:v>47.4</c:v>
                </c:pt>
                <c:pt idx="6">
                  <c:v>81.8</c:v>
                </c:pt>
                <c:pt idx="7">
                  <c:v>124.83333333333333</c:v>
                </c:pt>
                <c:pt idx="8">
                  <c:v>177.88333333333333</c:v>
                </c:pt>
                <c:pt idx="9">
                  <c:v>265</c:v>
                </c:pt>
                <c:pt idx="10">
                  <c:v>367.95</c:v>
                </c:pt>
                <c:pt idx="11">
                  <c:v>458.25</c:v>
                </c:pt>
                <c:pt idx="12">
                  <c:v>502.7166666666667</c:v>
                </c:pt>
                <c:pt idx="13">
                  <c:v>509.5</c:v>
                </c:pt>
                <c:pt idx="14">
                  <c:v>466.73333333333329</c:v>
                </c:pt>
                <c:pt idx="15">
                  <c:v>362.66666666666663</c:v>
                </c:pt>
                <c:pt idx="16">
                  <c:v>203.9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'86G56'!$B$66:$B$82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'86G56'!$D$66:$D$82</c:f>
              <c:numCache>
                <c:formatCode>General</c:formatCode>
                <c:ptCount val="17"/>
                <c:pt idx="0">
                  <c:v>0.67500000000000004</c:v>
                </c:pt>
                <c:pt idx="1">
                  <c:v>2.1</c:v>
                </c:pt>
                <c:pt idx="2">
                  <c:v>5.2750000000000004</c:v>
                </c:pt>
                <c:pt idx="3">
                  <c:v>14.925000000000001</c:v>
                </c:pt>
                <c:pt idx="4">
                  <c:v>35.075000000000003</c:v>
                </c:pt>
                <c:pt idx="5">
                  <c:v>63.424999999999997</c:v>
                </c:pt>
                <c:pt idx="6">
                  <c:v>134.82499999999999</c:v>
                </c:pt>
                <c:pt idx="7">
                  <c:v>197.1</c:v>
                </c:pt>
                <c:pt idx="8">
                  <c:v>243.875</c:v>
                </c:pt>
                <c:pt idx="9">
                  <c:v>293.83749999999998</c:v>
                </c:pt>
                <c:pt idx="10">
                  <c:v>342.86250000000001</c:v>
                </c:pt>
                <c:pt idx="11">
                  <c:v>390.95</c:v>
                </c:pt>
                <c:pt idx="12">
                  <c:v>472.95</c:v>
                </c:pt>
                <c:pt idx="13">
                  <c:v>534.6</c:v>
                </c:pt>
                <c:pt idx="14">
                  <c:v>470.85</c:v>
                </c:pt>
                <c:pt idx="15">
                  <c:v>362.35</c:v>
                </c:pt>
                <c:pt idx="16">
                  <c:v>187.75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'86G56'!$B$66:$B$82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'86G56'!$E$66:$E$82</c:f>
              <c:numCache>
                <c:formatCode>General</c:formatCode>
                <c:ptCount val="17"/>
                <c:pt idx="0">
                  <c:v>0.2</c:v>
                </c:pt>
                <c:pt idx="1">
                  <c:v>1.35</c:v>
                </c:pt>
                <c:pt idx="2">
                  <c:v>4.2750000000000004</c:v>
                </c:pt>
                <c:pt idx="3">
                  <c:v>11.8</c:v>
                </c:pt>
                <c:pt idx="4">
                  <c:v>27.324999999999999</c:v>
                </c:pt>
                <c:pt idx="5">
                  <c:v>54.1</c:v>
                </c:pt>
                <c:pt idx="6">
                  <c:v>92.8</c:v>
                </c:pt>
                <c:pt idx="7">
                  <c:v>159.32499999999999</c:v>
                </c:pt>
                <c:pt idx="8">
                  <c:v>235.47499999999999</c:v>
                </c:pt>
                <c:pt idx="9">
                  <c:v>329.72500000000002</c:v>
                </c:pt>
                <c:pt idx="10">
                  <c:v>419.3</c:v>
                </c:pt>
                <c:pt idx="11">
                  <c:v>522.33749999999998</c:v>
                </c:pt>
                <c:pt idx="12">
                  <c:v>641.02499999999998</c:v>
                </c:pt>
                <c:pt idx="13">
                  <c:v>637.47500000000002</c:v>
                </c:pt>
                <c:pt idx="14">
                  <c:v>531.5</c:v>
                </c:pt>
                <c:pt idx="15">
                  <c:v>384.72500000000002</c:v>
                </c:pt>
                <c:pt idx="16">
                  <c:v>200.52500000000001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'86G56'!$B$66:$B$82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'86G56'!$F$66:$F$82</c:f>
              <c:numCache>
                <c:formatCode>General</c:formatCode>
                <c:ptCount val="17"/>
              </c:numCache>
            </c:numRef>
          </c:yVal>
          <c:smooth val="0"/>
        </c:ser>
        <c:ser>
          <c:idx val="4"/>
          <c:order val="4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'86G56'!$B$66:$B$82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'86G56'!$G$66:$G$82</c:f>
              <c:numCache>
                <c:formatCode>General</c:formatCode>
                <c:ptCount val="17"/>
                <c:pt idx="0">
                  <c:v>0.69589990577067351</c:v>
                </c:pt>
                <c:pt idx="1">
                  <c:v>1.8822194879877596</c:v>
                </c:pt>
                <c:pt idx="2">
                  <c:v>4.6996823104766801</c:v>
                </c:pt>
                <c:pt idx="3">
                  <c:v>10.82834698312681</c:v>
                </c:pt>
                <c:pt idx="4">
                  <c:v>23.012930804554998</c:v>
                </c:pt>
                <c:pt idx="5">
                  <c:v>45.093971252045137</c:v>
                </c:pt>
                <c:pt idx="6">
                  <c:v>81.437137266621022</c:v>
                </c:pt>
                <c:pt idx="7">
                  <c:v>135.48919282669632</c:v>
                </c:pt>
                <c:pt idx="8">
                  <c:v>207.58005990358106</c:v>
                </c:pt>
                <c:pt idx="9">
                  <c:v>292.74272411092619</c:v>
                </c:pt>
                <c:pt idx="10">
                  <c:v>379.86279983804457</c:v>
                </c:pt>
                <c:pt idx="11">
                  <c:v>453.34442264355681</c:v>
                </c:pt>
                <c:pt idx="12">
                  <c:v>497.4063498105636</c:v>
                </c:pt>
                <c:pt idx="13">
                  <c:v>501.52962056791546</c:v>
                </c:pt>
                <c:pt idx="14">
                  <c:v>464.52034918696262</c:v>
                </c:pt>
                <c:pt idx="15">
                  <c:v>395.05400791496373</c:v>
                </c:pt>
                <c:pt idx="16">
                  <c:v>308.37023487850075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762608"/>
        <c:axId val="2099754448"/>
      </c:scatterChart>
      <c:valAx>
        <c:axId val="209976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54448"/>
        <c:crosses val="autoZero"/>
        <c:crossBetween val="midCat"/>
      </c:valAx>
      <c:valAx>
        <c:axId val="20997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6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'86G56'!$T$11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456143154305744"/>
                  <c:y val="-0.151289820999863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'86G56'!$U$12:$U$21</c:f>
              <c:numCache>
                <c:formatCode>General</c:formatCode>
                <c:ptCount val="10"/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</c:numCache>
            </c:numRef>
          </c:xVal>
          <c:yVal>
            <c:numRef>
              <c:f>'86G56'!$V$12:$V$21</c:f>
              <c:numCache>
                <c:formatCode>General</c:formatCode>
                <c:ptCount val="10"/>
                <c:pt idx="1">
                  <c:v>519.03330000000005</c:v>
                </c:pt>
                <c:pt idx="2">
                  <c:v>533.04999999999995</c:v>
                </c:pt>
                <c:pt idx="3">
                  <c:v>566.48749999999995</c:v>
                </c:pt>
                <c:pt idx="4">
                  <c:v>561.70833333333337</c:v>
                </c:pt>
                <c:pt idx="5">
                  <c:v>511.4</c:v>
                </c:pt>
                <c:pt idx="6">
                  <c:v>576.04999999999995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754992"/>
        <c:axId val="2099765328"/>
      </c:scatterChart>
      <c:valAx>
        <c:axId val="209975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65328"/>
        <c:crosses val="autoZero"/>
        <c:crossBetween val="midCat"/>
      </c:valAx>
      <c:valAx>
        <c:axId val="20997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5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'86G56'!$X$11</c:f>
              <c:strCache>
                <c:ptCount val="1"/>
                <c:pt idx="0">
                  <c:v>Pos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622528433945757E-2"/>
                  <c:y val="-0.204826115485564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'86G56'!$W$12:$W$17</c:f>
              <c:numCache>
                <c:formatCode>General</c:formatCode>
                <c:ptCount val="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</c:numCache>
            </c:numRef>
          </c:xVal>
          <c:yVal>
            <c:numRef>
              <c:f>'86G56'!$X$12:$X$17</c:f>
              <c:numCache>
                <c:formatCode>General</c:formatCode>
                <c:ptCount val="6"/>
                <c:pt idx="0">
                  <c:v>13</c:v>
                </c:pt>
                <c:pt idx="1">
                  <c:v>13</c:v>
                </c:pt>
                <c:pt idx="2">
                  <c:v>13.5</c:v>
                </c:pt>
                <c:pt idx="3">
                  <c:v>13.7</c:v>
                </c:pt>
                <c:pt idx="4">
                  <c:v>14</c:v>
                </c:pt>
                <c:pt idx="5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753360"/>
        <c:axId val="2099764240"/>
      </c:scatterChart>
      <c:valAx>
        <c:axId val="209975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64240"/>
        <c:crosses val="autoZero"/>
        <c:crossBetween val="midCat"/>
      </c:valAx>
      <c:valAx>
        <c:axId val="209976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5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'86G56'!$B$86:$B$103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'86G56'!$C$86:$C$103</c:f>
              <c:numCache>
                <c:formatCode>General</c:formatCode>
                <c:ptCount val="18"/>
                <c:pt idx="2">
                  <c:v>3.1</c:v>
                </c:pt>
                <c:pt idx="3">
                  <c:v>9.6</c:v>
                </c:pt>
                <c:pt idx="4">
                  <c:v>17.862500000000001</c:v>
                </c:pt>
                <c:pt idx="5">
                  <c:v>36.524999999999999</c:v>
                </c:pt>
                <c:pt idx="6">
                  <c:v>62.575000000000003</c:v>
                </c:pt>
                <c:pt idx="7">
                  <c:v>101.5</c:v>
                </c:pt>
                <c:pt idx="8">
                  <c:v>152.38333333333335</c:v>
                </c:pt>
                <c:pt idx="9">
                  <c:v>246.10833333333332</c:v>
                </c:pt>
                <c:pt idx="10">
                  <c:v>365.36250000000001</c:v>
                </c:pt>
                <c:pt idx="11">
                  <c:v>435.9</c:v>
                </c:pt>
                <c:pt idx="12">
                  <c:v>496.42499999999995</c:v>
                </c:pt>
                <c:pt idx="13">
                  <c:v>516.90000000000009</c:v>
                </c:pt>
                <c:pt idx="14">
                  <c:v>510.8</c:v>
                </c:pt>
                <c:pt idx="15">
                  <c:v>447.02499999999998</c:v>
                </c:pt>
                <c:pt idx="16">
                  <c:v>327.8</c:v>
                </c:pt>
                <c:pt idx="17">
                  <c:v>170.07499999999999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'86G56'!$B$86:$B$103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'86G56'!$D$86:$D$103</c:f>
              <c:numCache>
                <c:formatCode>General</c:formatCode>
                <c:ptCount val="18"/>
                <c:pt idx="0">
                  <c:v>0.8</c:v>
                </c:pt>
                <c:pt idx="1">
                  <c:v>2.0499999999999998</c:v>
                </c:pt>
                <c:pt idx="2">
                  <c:v>5.05</c:v>
                </c:pt>
                <c:pt idx="3">
                  <c:v>13</c:v>
                </c:pt>
                <c:pt idx="4">
                  <c:v>30.55</c:v>
                </c:pt>
                <c:pt idx="5">
                  <c:v>46.85</c:v>
                </c:pt>
                <c:pt idx="6">
                  <c:v>71.924999999999997</c:v>
                </c:pt>
                <c:pt idx="7">
                  <c:v>109.925</c:v>
                </c:pt>
                <c:pt idx="8">
                  <c:v>153.35</c:v>
                </c:pt>
                <c:pt idx="9">
                  <c:v>234.42500000000001</c:v>
                </c:pt>
                <c:pt idx="10">
                  <c:v>321.625</c:v>
                </c:pt>
                <c:pt idx="11">
                  <c:v>401.92500000000001</c:v>
                </c:pt>
                <c:pt idx="12">
                  <c:v>479</c:v>
                </c:pt>
                <c:pt idx="13">
                  <c:v>505.9</c:v>
                </c:pt>
                <c:pt idx="14">
                  <c:v>493.65</c:v>
                </c:pt>
                <c:pt idx="15">
                  <c:v>418.25</c:v>
                </c:pt>
                <c:pt idx="16">
                  <c:v>314.25</c:v>
                </c:pt>
                <c:pt idx="17">
                  <c:v>183.8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'86G56'!$B$86:$B$103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'86G56'!$E$86:$E$103</c:f>
              <c:numCache>
                <c:formatCode>General</c:formatCode>
                <c:ptCount val="18"/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'86G56'!$B$86:$B$103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'86G56'!$F$86:$F$103</c:f>
              <c:numCache>
                <c:formatCode>General</c:formatCode>
                <c:ptCount val="18"/>
              </c:numCache>
            </c:numRef>
          </c:yVal>
          <c:smooth val="0"/>
        </c:ser>
        <c:ser>
          <c:idx val="4"/>
          <c:order val="4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'86G56'!$B$86:$B$103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'86G56'!$G$86:$G$103</c:f>
              <c:numCache>
                <c:formatCode>General</c:formatCode>
                <c:ptCount val="18"/>
                <c:pt idx="0">
                  <c:v>0.50815394945019343</c:v>
                </c:pt>
                <c:pt idx="1">
                  <c:v>1.4082476334308351</c:v>
                </c:pt>
                <c:pt idx="2">
                  <c:v>3.5849603648915092</c:v>
                </c:pt>
                <c:pt idx="3">
                  <c:v>8.3915281469984695</c:v>
                </c:pt>
                <c:pt idx="4">
                  <c:v>18.079186568723483</c:v>
                </c:pt>
                <c:pt idx="5">
                  <c:v>35.886211811274222</c:v>
                </c:pt>
                <c:pt idx="6">
                  <c:v>65.692684516897771</c:v>
                </c:pt>
                <c:pt idx="7">
                  <c:v>111.01376499096368</c:v>
                </c:pt>
                <c:pt idx="8">
                  <c:v>173.35518985327249</c:v>
                </c:pt>
                <c:pt idx="9">
                  <c:v>250.39567487353628</c:v>
                </c:pt>
                <c:pt idx="10">
                  <c:v>334.87021569602956</c:v>
                </c:pt>
                <c:pt idx="11">
                  <c:v>415.06461419832488</c:v>
                </c:pt>
                <c:pt idx="12">
                  <c:v>477.28100617041559</c:v>
                </c:pt>
                <c:pt idx="13">
                  <c:v>509.66124689409816</c:v>
                </c:pt>
                <c:pt idx="14">
                  <c:v>505.9037018242164</c:v>
                </c:pt>
                <c:pt idx="15">
                  <c:v>467.26435371591504</c:v>
                </c:pt>
                <c:pt idx="16">
                  <c:v>401.97195976331176</c:v>
                </c:pt>
                <c:pt idx="17">
                  <c:v>322.40142026292375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756080"/>
        <c:axId val="2099756624"/>
      </c:scatterChart>
      <c:valAx>
        <c:axId val="209975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56624"/>
        <c:crosses val="autoZero"/>
        <c:crossBetween val="midCat"/>
      </c:valAx>
      <c:valAx>
        <c:axId val="20997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5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'14NUS04'!$V$7:$V$14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14</c:v>
                </c:pt>
              </c:numCache>
            </c:numRef>
          </c:xVal>
          <c:yVal>
            <c:numRef>
              <c:f>'14NUS04'!$X$7:$X$14</c:f>
              <c:numCache>
                <c:formatCode>General</c:formatCode>
                <c:ptCount val="8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24080"/>
        <c:axId val="141640400"/>
      </c:scatterChart>
      <c:valAx>
        <c:axId val="14162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40400"/>
        <c:crosses val="autoZero"/>
        <c:crossBetween val="midCat"/>
      </c:valAx>
      <c:valAx>
        <c:axId val="14164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2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'86G56'!$B$107:$B$125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'86G56'!$C$107:$C$125</c:f>
              <c:numCache>
                <c:formatCode>General</c:formatCode>
                <c:ptCount val="19"/>
                <c:pt idx="2">
                  <c:v>3.1</c:v>
                </c:pt>
                <c:pt idx="3">
                  <c:v>9.1</c:v>
                </c:pt>
                <c:pt idx="4">
                  <c:v>18.774999999999999</c:v>
                </c:pt>
                <c:pt idx="5">
                  <c:v>36.799999999999997</c:v>
                </c:pt>
                <c:pt idx="6">
                  <c:v>61.975000000000001</c:v>
                </c:pt>
                <c:pt idx="7">
                  <c:v>104.72499999999999</c:v>
                </c:pt>
                <c:pt idx="8">
                  <c:v>157.14999999999998</c:v>
                </c:pt>
                <c:pt idx="9">
                  <c:v>245.01666666666665</c:v>
                </c:pt>
                <c:pt idx="10">
                  <c:v>352.52499999999998</c:v>
                </c:pt>
                <c:pt idx="11">
                  <c:v>439.67500000000001</c:v>
                </c:pt>
                <c:pt idx="12">
                  <c:v>502.875</c:v>
                </c:pt>
                <c:pt idx="13">
                  <c:v>556.47500000000002</c:v>
                </c:pt>
                <c:pt idx="14">
                  <c:v>576.04999999999995</c:v>
                </c:pt>
                <c:pt idx="15">
                  <c:v>535.15000000000009</c:v>
                </c:pt>
                <c:pt idx="16">
                  <c:v>441.65</c:v>
                </c:pt>
                <c:pt idx="17">
                  <c:v>320.10000000000002</c:v>
                </c:pt>
                <c:pt idx="18">
                  <c:v>157.5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'86G56'!$B$107:$B$125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'86G56'!$D$107:$D$125</c:f>
              <c:numCache>
                <c:formatCode>General</c:formatCode>
                <c:ptCount val="19"/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'86G56'!$B$107:$B$125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'86G56'!$E$107:$E$125</c:f>
              <c:numCache>
                <c:formatCode>General</c:formatCode>
                <c:ptCount val="19"/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'86G56'!$B$107:$B$125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'86G56'!$F$107:$F$125</c:f>
              <c:numCache>
                <c:formatCode>General</c:formatCode>
                <c:ptCount val="19"/>
              </c:numCache>
            </c:numRef>
          </c:yVal>
          <c:smooth val="0"/>
        </c:ser>
        <c:ser>
          <c:idx val="4"/>
          <c:order val="4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'86G56'!$B$107:$B$125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'86G56'!$G$107:$G$125</c:f>
              <c:numCache>
                <c:formatCode>General</c:formatCode>
                <c:ptCount val="19"/>
                <c:pt idx="2">
                  <c:v>2.7506042443013428</c:v>
                </c:pt>
                <c:pt idx="3">
                  <c:v>6.5268642012701896</c:v>
                </c:pt>
                <c:pt idx="4">
                  <c:v>14.239145554092321</c:v>
                </c:pt>
                <c:pt idx="5">
                  <c:v>28.614894422815826</c:v>
                </c:pt>
                <c:pt idx="6">
                  <c:v>53.070748545350462</c:v>
                </c:pt>
                <c:pt idx="7">
                  <c:v>91.012094005727604</c:v>
                </c:pt>
                <c:pt idx="8">
                  <c:v>144.59384598027953</c:v>
                </c:pt>
                <c:pt idx="9">
                  <c:v>213.22263331363092</c:v>
                </c:pt>
                <c:pt idx="10">
                  <c:v>292.39878746906589</c:v>
                </c:pt>
                <c:pt idx="11">
                  <c:v>373.59631579365197</c:v>
                </c:pt>
                <c:pt idx="12">
                  <c:v>445.59502786248703</c:v>
                </c:pt>
                <c:pt idx="13">
                  <c:v>497.06685238143791</c:v>
                </c:pt>
                <c:pt idx="14">
                  <c:v>519.57944915591713</c:v>
                </c:pt>
                <c:pt idx="15">
                  <c:v>509.8915386101346</c:v>
                </c:pt>
                <c:pt idx="16">
                  <c:v>470.67193548927207</c:v>
                </c:pt>
                <c:pt idx="17">
                  <c:v>409.44864837015848</c:v>
                </c:pt>
                <c:pt idx="18">
                  <c:v>336.31574580781881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759344"/>
        <c:axId val="2099760432"/>
      </c:scatterChart>
      <c:valAx>
        <c:axId val="209975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60432"/>
        <c:crosses val="autoZero"/>
        <c:crossBetween val="midCat"/>
      </c:valAx>
      <c:valAx>
        <c:axId val="209976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5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'Pac1'!$B$12:$B$25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'Pac1'!$C$12:$C$25</c:f>
              <c:numCache>
                <c:formatCode>General</c:formatCode>
                <c:ptCount val="14"/>
                <c:pt idx="2">
                  <c:v>4.9000000000000004</c:v>
                </c:pt>
                <c:pt idx="3">
                  <c:v>20.9</c:v>
                </c:pt>
                <c:pt idx="4">
                  <c:v>39.18333333333333</c:v>
                </c:pt>
                <c:pt idx="5">
                  <c:v>91.625</c:v>
                </c:pt>
                <c:pt idx="6">
                  <c:v>120.6</c:v>
                </c:pt>
                <c:pt idx="7">
                  <c:v>132.75</c:v>
                </c:pt>
                <c:pt idx="8">
                  <c:v>214.05</c:v>
                </c:pt>
                <c:pt idx="9">
                  <c:v>315.47500000000002</c:v>
                </c:pt>
                <c:pt idx="10">
                  <c:v>414.05</c:v>
                </c:pt>
                <c:pt idx="11">
                  <c:v>491.63749999999999</c:v>
                </c:pt>
                <c:pt idx="12">
                  <c:v>445.16250000000002</c:v>
                </c:pt>
                <c:pt idx="13">
                  <c:v>245.78749999999999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'Pac1'!$B$12:$B$25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'Pac1'!$D$12:$D$25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'Pac1'!$B$12:$B$25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'Pac1'!$E$12:$E$25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'Pac1'!$B$12:$B$25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'Pac1'!$F$12:$F$25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'Pac1'!$B$12:$B$25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'Pac1'!$G$12:$G$25</c:f>
              <c:numCache>
                <c:formatCode>General</c:formatCode>
                <c:ptCount val="14"/>
                <c:pt idx="2">
                  <c:v>12.179774464790771</c:v>
                </c:pt>
                <c:pt idx="3">
                  <c:v>25.473205253682998</c:v>
                </c:pt>
                <c:pt idx="4">
                  <c:v>50.03320817276915</c:v>
                </c:pt>
                <c:pt idx="5">
                  <c:v>91.284243830565345</c:v>
                </c:pt>
                <c:pt idx="6">
                  <c:v>153.01299512834763</c:v>
                </c:pt>
                <c:pt idx="7">
                  <c:v>233.07094679256116</c:v>
                </c:pt>
                <c:pt idx="8">
                  <c:v>319.08589160476703</c:v>
                </c:pt>
                <c:pt idx="9">
                  <c:v>388.34615489922447</c:v>
                </c:pt>
                <c:pt idx="10">
                  <c:v>415.58002944954762</c:v>
                </c:pt>
                <c:pt idx="11">
                  <c:v>386.76475414490125</c:v>
                </c:pt>
                <c:pt idx="12">
                  <c:v>309.61926717082235</c:v>
                </c:pt>
                <c:pt idx="13">
                  <c:v>210.87749903188563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759888"/>
        <c:axId val="2099766960"/>
      </c:scatterChart>
      <c:valAx>
        <c:axId val="209975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66960"/>
        <c:crosses val="autoZero"/>
        <c:crossBetween val="midCat"/>
      </c:valAx>
      <c:valAx>
        <c:axId val="209976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5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15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'Pac1'!$B$29:$B$43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'Pac1'!$C$29:$C$43</c:f>
              <c:numCache>
                <c:formatCode>General</c:formatCode>
                <c:ptCount val="15"/>
                <c:pt idx="2">
                  <c:v>4.9000000000000004</c:v>
                </c:pt>
                <c:pt idx="3">
                  <c:v>20.9</c:v>
                </c:pt>
                <c:pt idx="4">
                  <c:v>39.18333333333333</c:v>
                </c:pt>
                <c:pt idx="5">
                  <c:v>91.625</c:v>
                </c:pt>
                <c:pt idx="6">
                  <c:v>120.6</c:v>
                </c:pt>
                <c:pt idx="7">
                  <c:v>132.75</c:v>
                </c:pt>
                <c:pt idx="8">
                  <c:v>184.55</c:v>
                </c:pt>
                <c:pt idx="9">
                  <c:v>295.57499999999999</c:v>
                </c:pt>
                <c:pt idx="10">
                  <c:v>384.4</c:v>
                </c:pt>
                <c:pt idx="11">
                  <c:v>467.07499999999999</c:v>
                </c:pt>
                <c:pt idx="12">
                  <c:v>452.72500000000002</c:v>
                </c:pt>
                <c:pt idx="13">
                  <c:v>335.1</c:v>
                </c:pt>
                <c:pt idx="14">
                  <c:v>292.55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'Pac1'!$B$29:$B$43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'Pac1'!$D$29:$D$43</c:f>
              <c:numCache>
                <c:formatCode>General</c:formatCode>
                <c:ptCount val="15"/>
                <c:pt idx="1">
                  <c:v>1.7</c:v>
                </c:pt>
                <c:pt idx="2">
                  <c:v>5.6</c:v>
                </c:pt>
                <c:pt idx="3">
                  <c:v>13.35</c:v>
                </c:pt>
                <c:pt idx="4">
                  <c:v>31.15</c:v>
                </c:pt>
                <c:pt idx="5">
                  <c:v>57.85</c:v>
                </c:pt>
                <c:pt idx="6">
                  <c:v>91.525000000000006</c:v>
                </c:pt>
                <c:pt idx="7">
                  <c:v>145.75</c:v>
                </c:pt>
                <c:pt idx="8">
                  <c:v>216.55</c:v>
                </c:pt>
                <c:pt idx="9">
                  <c:v>300.89999999999998</c:v>
                </c:pt>
                <c:pt idx="10">
                  <c:v>353.2</c:v>
                </c:pt>
                <c:pt idx="11">
                  <c:v>455.1</c:v>
                </c:pt>
                <c:pt idx="12">
                  <c:v>449.82499999999999</c:v>
                </c:pt>
                <c:pt idx="13">
                  <c:v>394.875</c:v>
                </c:pt>
                <c:pt idx="14">
                  <c:v>217.5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'Pac1'!$B$29:$B$43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'Pac1'!$E$29:$E$43</c:f>
              <c:numCache>
                <c:formatCode>General</c:formatCode>
                <c:ptCount val="15"/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'Pac1'!$B$29:$B$43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'Pac1'!$F$29:$F$43</c:f>
              <c:numCache>
                <c:formatCode>General</c:formatCode>
                <c:ptCount val="15"/>
              </c:numCache>
            </c:numRef>
          </c:yVal>
          <c:smooth val="0"/>
        </c:ser>
        <c:ser>
          <c:idx val="4"/>
          <c:order val="4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'Pac1'!$B$29:$B$43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'Pac1'!$G$29:$G$43</c:f>
              <c:numCache>
                <c:formatCode>General</c:formatCode>
                <c:ptCount val="15"/>
                <c:pt idx="1">
                  <c:v>3.8080759541319904</c:v>
                </c:pt>
                <c:pt idx="2">
                  <c:v>8.8013224954807043</c:v>
                </c:pt>
                <c:pt idx="3">
                  <c:v>19.044604031002322</c:v>
                </c:pt>
                <c:pt idx="4">
                  <c:v>38.355056626754234</c:v>
                </c:pt>
                <c:pt idx="5">
                  <c:v>71.473486067292924</c:v>
                </c:pt>
                <c:pt idx="6">
                  <c:v>122.51349953105631</c:v>
                </c:pt>
                <c:pt idx="7">
                  <c:v>192.03684279969738</c:v>
                </c:pt>
                <c:pt idx="8">
                  <c:v>273.64769127799735</c:v>
                </c:pt>
                <c:pt idx="9">
                  <c:v>352.4119500313509</c:v>
                </c:pt>
                <c:pt idx="10">
                  <c:v>407.76135112247408</c:v>
                </c:pt>
                <c:pt idx="11">
                  <c:v>421.40829042573688</c:v>
                </c:pt>
                <c:pt idx="12">
                  <c:v>386.71112078193528</c:v>
                </c:pt>
                <c:pt idx="13">
                  <c:v>313.25773665977982</c:v>
                </c:pt>
                <c:pt idx="14">
                  <c:v>222.6862983279496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767504"/>
        <c:axId val="2099751184"/>
      </c:scatterChart>
      <c:valAx>
        <c:axId val="209976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51184"/>
        <c:crosses val="autoZero"/>
        <c:crossBetween val="midCat"/>
      </c:valAx>
      <c:valAx>
        <c:axId val="209975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6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'Pac1'!$B$47:$B$62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'Pac1'!$C$47:$C$62</c:f>
              <c:numCache>
                <c:formatCode>General</c:formatCode>
                <c:ptCount val="16"/>
                <c:pt idx="0">
                  <c:v>0.8</c:v>
                </c:pt>
                <c:pt idx="1">
                  <c:v>2.1</c:v>
                </c:pt>
                <c:pt idx="2">
                  <c:v>6.4</c:v>
                </c:pt>
                <c:pt idx="3">
                  <c:v>14.9</c:v>
                </c:pt>
                <c:pt idx="4">
                  <c:v>30.4</c:v>
                </c:pt>
                <c:pt idx="5">
                  <c:v>52.2</c:v>
                </c:pt>
                <c:pt idx="6">
                  <c:v>84.2</c:v>
                </c:pt>
                <c:pt idx="7">
                  <c:v>124.45</c:v>
                </c:pt>
                <c:pt idx="8">
                  <c:v>194.95</c:v>
                </c:pt>
                <c:pt idx="9">
                  <c:v>275.75</c:v>
                </c:pt>
                <c:pt idx="10">
                  <c:v>381.45</c:v>
                </c:pt>
                <c:pt idx="11">
                  <c:v>424.7</c:v>
                </c:pt>
                <c:pt idx="12">
                  <c:v>472.7</c:v>
                </c:pt>
                <c:pt idx="13">
                  <c:v>463.1</c:v>
                </c:pt>
                <c:pt idx="14">
                  <c:v>359.6</c:v>
                </c:pt>
                <c:pt idx="15">
                  <c:v>210.1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'Pac1'!$B$47:$B$62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'Pac1'!$D$47:$D$62</c:f>
              <c:numCache>
                <c:formatCode>General</c:formatCode>
                <c:ptCount val="16"/>
                <c:pt idx="0">
                  <c:v>0.95</c:v>
                </c:pt>
                <c:pt idx="1">
                  <c:v>2.5499999999999998</c:v>
                </c:pt>
                <c:pt idx="2">
                  <c:v>7.95</c:v>
                </c:pt>
                <c:pt idx="3">
                  <c:v>18.5</c:v>
                </c:pt>
                <c:pt idx="4">
                  <c:v>33.1</c:v>
                </c:pt>
                <c:pt idx="5">
                  <c:v>49.3</c:v>
                </c:pt>
                <c:pt idx="6">
                  <c:v>95.95</c:v>
                </c:pt>
                <c:pt idx="7">
                  <c:v>160</c:v>
                </c:pt>
                <c:pt idx="8">
                  <c:v>217.1</c:v>
                </c:pt>
                <c:pt idx="9">
                  <c:v>281.82499999999999</c:v>
                </c:pt>
                <c:pt idx="10">
                  <c:v>331.15</c:v>
                </c:pt>
                <c:pt idx="11">
                  <c:v>363.27499999999998</c:v>
                </c:pt>
                <c:pt idx="12">
                  <c:v>428.2</c:v>
                </c:pt>
                <c:pt idx="13">
                  <c:v>414.8</c:v>
                </c:pt>
                <c:pt idx="14">
                  <c:v>321.25</c:v>
                </c:pt>
                <c:pt idx="15">
                  <c:v>161.94999999999999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'Pac1'!$B$47:$B$62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'Pac1'!$E$47:$E$62</c:f>
              <c:numCache>
                <c:formatCode>General</c:formatCode>
                <c:ptCount val="16"/>
                <c:pt idx="1">
                  <c:v>1.075</c:v>
                </c:pt>
                <c:pt idx="2">
                  <c:v>5.35</c:v>
                </c:pt>
                <c:pt idx="3">
                  <c:v>15.525</c:v>
                </c:pt>
                <c:pt idx="4">
                  <c:v>32.549999999999997</c:v>
                </c:pt>
                <c:pt idx="5">
                  <c:v>56.15</c:v>
                </c:pt>
                <c:pt idx="6">
                  <c:v>98.575000000000003</c:v>
                </c:pt>
                <c:pt idx="7">
                  <c:v>162.69999999999999</c:v>
                </c:pt>
                <c:pt idx="8">
                  <c:v>226.875</c:v>
                </c:pt>
                <c:pt idx="9">
                  <c:v>313.5</c:v>
                </c:pt>
                <c:pt idx="10">
                  <c:v>385.72500000000002</c:v>
                </c:pt>
                <c:pt idx="11">
                  <c:v>455.35</c:v>
                </c:pt>
                <c:pt idx="12">
                  <c:v>469.76249999999999</c:v>
                </c:pt>
                <c:pt idx="13">
                  <c:v>434.78750000000002</c:v>
                </c:pt>
                <c:pt idx="14">
                  <c:v>331.82499999999999</c:v>
                </c:pt>
                <c:pt idx="15">
                  <c:v>153.69999999999999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'Pac1'!$B$47:$B$62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'Pac1'!$F$47:$F$62</c:f>
              <c:numCache>
                <c:formatCode>General</c:formatCode>
                <c:ptCount val="16"/>
              </c:numCache>
            </c:numRef>
          </c:yVal>
          <c:smooth val="0"/>
        </c:ser>
        <c:ser>
          <c:idx val="4"/>
          <c:order val="4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'Pac1'!$B$47:$B$62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'Pac1'!$G$47:$G$62</c:f>
              <c:numCache>
                <c:formatCode>General</c:formatCode>
                <c:ptCount val="16"/>
                <c:pt idx="0">
                  <c:v>1.0668909618578313</c:v>
                </c:pt>
                <c:pt idx="1">
                  <c:v>2.7427343708009269</c:v>
                </c:pt>
                <c:pt idx="2">
                  <c:v>6.5586821490076357</c:v>
                </c:pt>
                <c:pt idx="3">
                  <c:v>14.551336994825046</c:v>
                </c:pt>
                <c:pt idx="4">
                  <c:v>29.876316275709389</c:v>
                </c:pt>
                <c:pt idx="5">
                  <c:v>56.62045952035821</c:v>
                </c:pt>
                <c:pt idx="6">
                  <c:v>98.793024022190821</c:v>
                </c:pt>
                <c:pt idx="7">
                  <c:v>158.29604834370252</c:v>
                </c:pt>
                <c:pt idx="8">
                  <c:v>232.32135314887589</c:v>
                </c:pt>
                <c:pt idx="9">
                  <c:v>311.50699344014055</c:v>
                </c:pt>
                <c:pt idx="10">
                  <c:v>380.61898574003152</c:v>
                </c:pt>
                <c:pt idx="11">
                  <c:v>422.7089316540073</c:v>
                </c:pt>
                <c:pt idx="12">
                  <c:v>425.60339911662544</c:v>
                </c:pt>
                <c:pt idx="13">
                  <c:v>387.49472465695823</c:v>
                </c:pt>
                <c:pt idx="14">
                  <c:v>318.20566018982868</c:v>
                </c:pt>
                <c:pt idx="15">
                  <c:v>235.08004362630885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769136"/>
        <c:axId val="2099752816"/>
      </c:scatterChart>
      <c:valAx>
        <c:axId val="209976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52816"/>
        <c:crosses val="autoZero"/>
        <c:crossBetween val="midCat"/>
      </c:valAx>
      <c:valAx>
        <c:axId val="209975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6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17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'Pac1'!$B$66:$B$82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'Pac1'!$C$66:$C$82</c:f>
              <c:numCache>
                <c:formatCode>General</c:formatCode>
                <c:ptCount val="17"/>
                <c:pt idx="3">
                  <c:v>13.1</c:v>
                </c:pt>
                <c:pt idx="4">
                  <c:v>27.5</c:v>
                </c:pt>
                <c:pt idx="5">
                  <c:v>44.05</c:v>
                </c:pt>
                <c:pt idx="6">
                  <c:v>71.95</c:v>
                </c:pt>
                <c:pt idx="7">
                  <c:v>113.3</c:v>
                </c:pt>
                <c:pt idx="8">
                  <c:v>159.13333333333335</c:v>
                </c:pt>
                <c:pt idx="9">
                  <c:v>249.83333333333334</c:v>
                </c:pt>
                <c:pt idx="10">
                  <c:v>370.7</c:v>
                </c:pt>
                <c:pt idx="11">
                  <c:v>421.79999999999995</c:v>
                </c:pt>
                <c:pt idx="12">
                  <c:v>449.2</c:v>
                </c:pt>
                <c:pt idx="13">
                  <c:v>472.7</c:v>
                </c:pt>
                <c:pt idx="14">
                  <c:v>452.1</c:v>
                </c:pt>
                <c:pt idx="15">
                  <c:v>340.9</c:v>
                </c:pt>
                <c:pt idx="16">
                  <c:v>166.1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'Pac1'!$B$66:$B$82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'Pac1'!$D$66:$D$82</c:f>
              <c:numCache>
                <c:formatCode>General</c:formatCode>
                <c:ptCount val="17"/>
                <c:pt idx="0">
                  <c:v>0.8</c:v>
                </c:pt>
                <c:pt idx="1">
                  <c:v>2.125</c:v>
                </c:pt>
                <c:pt idx="2">
                  <c:v>5.8250000000000002</c:v>
                </c:pt>
                <c:pt idx="3">
                  <c:v>13.85</c:v>
                </c:pt>
                <c:pt idx="4">
                  <c:v>28.425000000000001</c:v>
                </c:pt>
                <c:pt idx="5">
                  <c:v>46.524999999999999</c:v>
                </c:pt>
                <c:pt idx="6">
                  <c:v>84.625</c:v>
                </c:pt>
                <c:pt idx="7">
                  <c:v>130.73750000000001</c:v>
                </c:pt>
                <c:pt idx="8">
                  <c:v>174.55</c:v>
                </c:pt>
                <c:pt idx="9">
                  <c:v>252.0625</c:v>
                </c:pt>
                <c:pt idx="10">
                  <c:v>344.1</c:v>
                </c:pt>
                <c:pt idx="11">
                  <c:v>406.23750000000001</c:v>
                </c:pt>
                <c:pt idx="12">
                  <c:v>460.66250000000002</c:v>
                </c:pt>
                <c:pt idx="13">
                  <c:v>459.78750000000002</c:v>
                </c:pt>
                <c:pt idx="14">
                  <c:v>386.97500000000002</c:v>
                </c:pt>
                <c:pt idx="15">
                  <c:v>288.95</c:v>
                </c:pt>
                <c:pt idx="16">
                  <c:v>134.85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'Pac1'!$B$66:$B$82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'Pac1'!$E$66:$E$82</c:f>
              <c:numCache>
                <c:formatCode>General</c:formatCode>
                <c:ptCount val="17"/>
                <c:pt idx="0">
                  <c:v>0.75</c:v>
                </c:pt>
                <c:pt idx="1">
                  <c:v>2.0750000000000002</c:v>
                </c:pt>
                <c:pt idx="2">
                  <c:v>7.15</c:v>
                </c:pt>
                <c:pt idx="3">
                  <c:v>19.175000000000001</c:v>
                </c:pt>
                <c:pt idx="4">
                  <c:v>41.866666666666667</c:v>
                </c:pt>
                <c:pt idx="5">
                  <c:v>69.433333333333337</c:v>
                </c:pt>
                <c:pt idx="6">
                  <c:v>117.52500000000001</c:v>
                </c:pt>
                <c:pt idx="7">
                  <c:v>176.65</c:v>
                </c:pt>
                <c:pt idx="8">
                  <c:v>234.875</c:v>
                </c:pt>
                <c:pt idx="9">
                  <c:v>278.14999999999998</c:v>
                </c:pt>
                <c:pt idx="10">
                  <c:v>324</c:v>
                </c:pt>
                <c:pt idx="11">
                  <c:v>378.71249999999998</c:v>
                </c:pt>
                <c:pt idx="12">
                  <c:v>436.375</c:v>
                </c:pt>
                <c:pt idx="13">
                  <c:v>443.72500000000002</c:v>
                </c:pt>
                <c:pt idx="14">
                  <c:v>373.6</c:v>
                </c:pt>
                <c:pt idx="15">
                  <c:v>245.625</c:v>
                </c:pt>
                <c:pt idx="16">
                  <c:v>92.875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'Pac1'!$B$66:$B$82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'Pac1'!$F$66:$F$82</c:f>
              <c:numCache>
                <c:formatCode>General</c:formatCode>
                <c:ptCount val="17"/>
              </c:numCache>
            </c:numRef>
          </c:yVal>
          <c:smooth val="0"/>
        </c:ser>
        <c:ser>
          <c:idx val="4"/>
          <c:order val="4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'Pac1'!$B$66:$B$82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'Pac1'!$G$66:$G$82</c:f>
              <c:numCache>
                <c:formatCode>General</c:formatCode>
                <c:ptCount val="17"/>
                <c:pt idx="0">
                  <c:v>0.77124551666735086</c:v>
                </c:pt>
                <c:pt idx="1">
                  <c:v>2.0460570366171806</c:v>
                </c:pt>
                <c:pt idx="2">
                  <c:v>5.0104197797120298</c:v>
                </c:pt>
                <c:pt idx="3">
                  <c:v>11.32093931700016</c:v>
                </c:pt>
                <c:pt idx="4">
                  <c:v>23.591929558900262</c:v>
                </c:pt>
                <c:pt idx="5">
                  <c:v>45.324997938294231</c:v>
                </c:pt>
                <c:pt idx="6">
                  <c:v>80.246505982456725</c:v>
                </c:pt>
                <c:pt idx="7">
                  <c:v>130.87272887361351</c:v>
                </c:pt>
                <c:pt idx="8">
                  <c:v>196.52941014312404</c:v>
                </c:pt>
                <c:pt idx="9">
                  <c:v>271.63266108621906</c:v>
                </c:pt>
                <c:pt idx="10">
                  <c:v>345.40860261596936</c:v>
                </c:pt>
                <c:pt idx="11">
                  <c:v>403.92591167630803</c:v>
                </c:pt>
                <c:pt idx="12">
                  <c:v>434.21853671670618</c:v>
                </c:pt>
                <c:pt idx="13">
                  <c:v>428.91749937489908</c:v>
                </c:pt>
                <c:pt idx="14">
                  <c:v>389.15141175159238</c:v>
                </c:pt>
                <c:pt idx="15">
                  <c:v>324.16309720318759</c:v>
                </c:pt>
                <c:pt idx="16">
                  <c:v>247.81599425410067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774576"/>
        <c:axId val="2099773488"/>
      </c:scatterChart>
      <c:valAx>
        <c:axId val="209977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73488"/>
        <c:crosses val="autoZero"/>
        <c:crossBetween val="midCat"/>
      </c:valAx>
      <c:valAx>
        <c:axId val="209977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7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'Pac1'!$T$11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456143154305744"/>
                  <c:y val="-0.151289820999863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'Pac1'!$U$12:$U$21</c:f>
              <c:numCache>
                <c:formatCode>General</c:formatCode>
                <c:ptCount val="10"/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</c:numCache>
            </c:numRef>
          </c:xVal>
          <c:yVal>
            <c:numRef>
              <c:f>'Pac1'!$V$12:$V$21</c:f>
              <c:numCache>
                <c:formatCode>General</c:formatCode>
                <c:ptCount val="10"/>
                <c:pt idx="1">
                  <c:v>491.63749999999999</c:v>
                </c:pt>
                <c:pt idx="2">
                  <c:v>461.08749999999998</c:v>
                </c:pt>
                <c:pt idx="3">
                  <c:v>456.88749999999999</c:v>
                </c:pt>
                <c:pt idx="4">
                  <c:v>459.0291666666667</c:v>
                </c:pt>
                <c:pt idx="5">
                  <c:v>501.42500000000001</c:v>
                </c:pt>
                <c:pt idx="6">
                  <c:v>451.23329999999999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771312"/>
        <c:axId val="2099771856"/>
      </c:scatterChart>
      <c:valAx>
        <c:axId val="20997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71856"/>
        <c:crosses val="autoZero"/>
        <c:crossBetween val="midCat"/>
      </c:valAx>
      <c:valAx>
        <c:axId val="209977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7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'Pac1'!$X$11</c:f>
              <c:strCache>
                <c:ptCount val="1"/>
                <c:pt idx="0">
                  <c:v>Pos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622528433945757E-2"/>
                  <c:y val="-0.204826115485564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'Pac1'!$W$12:$W$17</c:f>
              <c:numCache>
                <c:formatCode>General</c:formatCode>
                <c:ptCount val="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</c:numCache>
            </c:numRef>
          </c:xVal>
          <c:yVal>
            <c:numRef>
              <c:f>'Pac1'!$X$12:$X$17</c:f>
              <c:numCache>
                <c:formatCode>General</c:formatCode>
                <c:ptCount val="6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13.7</c:v>
                </c:pt>
                <c:pt idx="4">
                  <c:v>14</c:v>
                </c:pt>
                <c:pt idx="5">
                  <c:v>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775120"/>
        <c:axId val="2099775664"/>
      </c:scatterChart>
      <c:valAx>
        <c:axId val="209977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75664"/>
        <c:crosses val="autoZero"/>
        <c:crossBetween val="midCat"/>
      </c:valAx>
      <c:valAx>
        <c:axId val="209977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7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'Pac1'!$B$86:$B$103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'Pac1'!$C$86:$C$103</c:f>
              <c:numCache>
                <c:formatCode>General</c:formatCode>
                <c:ptCount val="18"/>
                <c:pt idx="3">
                  <c:v>14.2</c:v>
                </c:pt>
                <c:pt idx="4">
                  <c:v>19.924999999999997</c:v>
                </c:pt>
                <c:pt idx="5">
                  <c:v>36.424999999999997</c:v>
                </c:pt>
                <c:pt idx="6">
                  <c:v>64.150000000000006</c:v>
                </c:pt>
                <c:pt idx="7">
                  <c:v>100.02500000000001</c:v>
                </c:pt>
                <c:pt idx="8">
                  <c:v>154.52499999999998</c:v>
                </c:pt>
                <c:pt idx="9">
                  <c:v>240.16666666666666</c:v>
                </c:pt>
                <c:pt idx="10">
                  <c:v>349.65</c:v>
                </c:pt>
                <c:pt idx="11">
                  <c:v>405</c:v>
                </c:pt>
                <c:pt idx="12">
                  <c:v>457.9</c:v>
                </c:pt>
                <c:pt idx="13">
                  <c:v>482.75</c:v>
                </c:pt>
                <c:pt idx="14">
                  <c:v>464.9</c:v>
                </c:pt>
                <c:pt idx="15">
                  <c:v>385.45</c:v>
                </c:pt>
                <c:pt idx="16">
                  <c:v>279.05</c:v>
                </c:pt>
                <c:pt idx="17">
                  <c:v>131.9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'Pac1'!$B$86:$B$103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'Pac1'!$D$86:$D$103</c:f>
              <c:numCache>
                <c:formatCode>General</c:formatCode>
                <c:ptCount val="18"/>
                <c:pt idx="0">
                  <c:v>0.8</c:v>
                </c:pt>
                <c:pt idx="1">
                  <c:v>2.4</c:v>
                </c:pt>
                <c:pt idx="2">
                  <c:v>7.5</c:v>
                </c:pt>
                <c:pt idx="3">
                  <c:v>15</c:v>
                </c:pt>
                <c:pt idx="4">
                  <c:v>31.8</c:v>
                </c:pt>
                <c:pt idx="5">
                  <c:v>51</c:v>
                </c:pt>
                <c:pt idx="6">
                  <c:v>73.650000000000006</c:v>
                </c:pt>
                <c:pt idx="7">
                  <c:v>103.7</c:v>
                </c:pt>
                <c:pt idx="8">
                  <c:v>165.5</c:v>
                </c:pt>
                <c:pt idx="9">
                  <c:v>244.5</c:v>
                </c:pt>
                <c:pt idx="10">
                  <c:v>306.85000000000002</c:v>
                </c:pt>
                <c:pt idx="11">
                  <c:v>434.75</c:v>
                </c:pt>
                <c:pt idx="12">
                  <c:v>478.7</c:v>
                </c:pt>
                <c:pt idx="13">
                  <c:v>520.1</c:v>
                </c:pt>
                <c:pt idx="14">
                  <c:v>511.4</c:v>
                </c:pt>
                <c:pt idx="15">
                  <c:v>426.2</c:v>
                </c:pt>
                <c:pt idx="16">
                  <c:v>301.10000000000002</c:v>
                </c:pt>
                <c:pt idx="17">
                  <c:v>134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'Pac1'!$B$86:$B$103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'Pac1'!$E$86:$E$103</c:f>
              <c:numCache>
                <c:formatCode>General</c:formatCode>
                <c:ptCount val="18"/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'Pac1'!$B$86:$B$103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'Pac1'!$F$86:$F$103</c:f>
              <c:numCache>
                <c:formatCode>General</c:formatCode>
                <c:ptCount val="18"/>
              </c:numCache>
            </c:numRef>
          </c:yVal>
          <c:smooth val="0"/>
        </c:ser>
        <c:ser>
          <c:idx val="4"/>
          <c:order val="4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'Pac1'!$B$86:$B$103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'Pac1'!$G$86:$G$103</c:f>
              <c:numCache>
                <c:formatCode>General</c:formatCode>
                <c:ptCount val="18"/>
                <c:pt idx="0">
                  <c:v>0.57579780904297451</c:v>
                </c:pt>
                <c:pt idx="1">
                  <c:v>1.5611708330029006</c:v>
                </c:pt>
                <c:pt idx="2">
                  <c:v>3.8892219051789612</c:v>
                </c:pt>
                <c:pt idx="3">
                  <c:v>8.9112095410607992</c:v>
                </c:pt>
                <c:pt idx="4">
                  <c:v>18.797582182028094</c:v>
                </c:pt>
                <c:pt idx="5">
                  <c:v>36.5416788993913</c:v>
                </c:pt>
                <c:pt idx="6">
                  <c:v>65.527852512556748</c:v>
                </c:pt>
                <c:pt idx="7">
                  <c:v>108.50358118932444</c:v>
                </c:pt>
                <c:pt idx="8">
                  <c:v>166.06292110399471</c:v>
                </c:pt>
                <c:pt idx="9">
                  <c:v>235.14811533837255</c:v>
                </c:pt>
                <c:pt idx="10">
                  <c:v>308.3758256454721</c:v>
                </c:pt>
                <c:pt idx="11">
                  <c:v>374.9029924586572</c:v>
                </c:pt>
                <c:pt idx="12">
                  <c:v>422.94803576670768</c:v>
                </c:pt>
                <c:pt idx="13">
                  <c:v>443.21495560335427</c:v>
                </c:pt>
                <c:pt idx="14">
                  <c:v>431.84794227492182</c:v>
                </c:pt>
                <c:pt idx="15">
                  <c:v>391.62113465894294</c:v>
                </c:pt>
                <c:pt idx="16">
                  <c:v>330.86434754754919</c:v>
                </c:pt>
                <c:pt idx="17">
                  <c:v>260.68267666169078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777296"/>
        <c:axId val="2099777840"/>
      </c:scatterChart>
      <c:valAx>
        <c:axId val="209977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77840"/>
        <c:crosses val="autoZero"/>
        <c:crossBetween val="midCat"/>
      </c:valAx>
      <c:valAx>
        <c:axId val="20997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7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'Pac1'!$B$107:$B$125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'Pac1'!$C$107:$C$125</c:f>
              <c:numCache>
                <c:formatCode>General</c:formatCode>
                <c:ptCount val="19"/>
                <c:pt idx="3">
                  <c:v>13.066666666666668</c:v>
                </c:pt>
                <c:pt idx="4">
                  <c:v>24.633333333333336</c:v>
                </c:pt>
                <c:pt idx="5">
                  <c:v>42.45</c:v>
                </c:pt>
                <c:pt idx="6">
                  <c:v>69.283333333333331</c:v>
                </c:pt>
                <c:pt idx="7">
                  <c:v>112.01666666666667</c:v>
                </c:pt>
                <c:pt idx="8">
                  <c:v>163.66666666666666</c:v>
                </c:pt>
                <c:pt idx="9">
                  <c:v>247.13333333333335</c:v>
                </c:pt>
                <c:pt idx="10">
                  <c:v>344.05</c:v>
                </c:pt>
                <c:pt idx="11">
                  <c:v>340.33333333333331</c:v>
                </c:pt>
                <c:pt idx="12">
                  <c:v>439.2166666666667</c:v>
                </c:pt>
                <c:pt idx="13">
                  <c:v>451.23333333333335</c:v>
                </c:pt>
                <c:pt idx="14">
                  <c:v>434.16666666666669</c:v>
                </c:pt>
                <c:pt idx="15">
                  <c:v>426.10000000000008</c:v>
                </c:pt>
                <c:pt idx="16">
                  <c:v>356.2</c:v>
                </c:pt>
                <c:pt idx="17">
                  <c:v>228.30000000000004</c:v>
                </c:pt>
                <c:pt idx="18">
                  <c:v>97.5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'Pac1'!$B$107:$B$125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'Pac1'!$D$107:$D$125</c:f>
              <c:numCache>
                <c:formatCode>General</c:formatCode>
                <c:ptCount val="19"/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'Pac1'!$B$107:$B$125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'Pac1'!$E$107:$E$125</c:f>
              <c:numCache>
                <c:formatCode>General</c:formatCode>
                <c:ptCount val="19"/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'Pac1'!$B$107:$B$125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'Pac1'!$F$107:$F$125</c:f>
              <c:numCache>
                <c:formatCode>General</c:formatCode>
                <c:ptCount val="19"/>
              </c:numCache>
            </c:numRef>
          </c:yVal>
          <c:smooth val="0"/>
        </c:ser>
        <c:ser>
          <c:idx val="4"/>
          <c:order val="4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'Pac1'!$B$107:$B$125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'Pac1'!$G$107:$G$125</c:f>
              <c:numCache>
                <c:formatCode>General</c:formatCode>
                <c:ptCount val="19"/>
                <c:pt idx="3">
                  <c:v>7.0398178756545313</c:v>
                </c:pt>
                <c:pt idx="4">
                  <c:v>15.017518920796027</c:v>
                </c:pt>
                <c:pt idx="5">
                  <c:v>29.524837977948181</c:v>
                </c:pt>
                <c:pt idx="6">
                  <c:v>53.598842471651459</c:v>
                </c:pt>
                <c:pt idx="7">
                  <c:v>90.017683351862189</c:v>
                </c:pt>
                <c:pt idx="8">
                  <c:v>140.1298857691209</c:v>
                </c:pt>
                <c:pt idx="9">
                  <c:v>202.57703013149347</c:v>
                </c:pt>
                <c:pt idx="10">
                  <c:v>272.47841784118953</c:v>
                </c:pt>
                <c:pt idx="11">
                  <c:v>341.65082681233628</c:v>
                </c:pt>
                <c:pt idx="12">
                  <c:v>400.09883117083285</c:v>
                </c:pt>
                <c:pt idx="13">
                  <c:v>438.44236304251484</c:v>
                </c:pt>
                <c:pt idx="14">
                  <c:v>450.44745609720928</c:v>
                </c:pt>
                <c:pt idx="15">
                  <c:v>434.69850866814625</c:v>
                </c:pt>
                <c:pt idx="16">
                  <c:v>394.79398381548066</c:v>
                </c:pt>
                <c:pt idx="17">
                  <c:v>338.0782617545791</c:v>
                </c:pt>
                <c:pt idx="18">
                  <c:v>273.49808760492829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779472"/>
        <c:axId val="2099780016"/>
      </c:scatterChart>
      <c:valAx>
        <c:axId val="209977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80016"/>
        <c:crosses val="autoZero"/>
        <c:crossBetween val="midCat"/>
      </c:valAx>
      <c:valAx>
        <c:axId val="209978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7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15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'Pac2'!$B$12:$B$26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'Pac2'!$C$12:$C$26</c:f>
              <c:numCache>
                <c:formatCode>General</c:formatCode>
                <c:ptCount val="15"/>
                <c:pt idx="2">
                  <c:v>3.5</c:v>
                </c:pt>
                <c:pt idx="3">
                  <c:v>12.225</c:v>
                </c:pt>
                <c:pt idx="4">
                  <c:v>34</c:v>
                </c:pt>
                <c:pt idx="5">
                  <c:v>72.539999999999992</c:v>
                </c:pt>
                <c:pt idx="6">
                  <c:v>124.12</c:v>
                </c:pt>
                <c:pt idx="7">
                  <c:v>147.53333333333333</c:v>
                </c:pt>
                <c:pt idx="8">
                  <c:v>236.24</c:v>
                </c:pt>
                <c:pt idx="9">
                  <c:v>348.71999999999997</c:v>
                </c:pt>
                <c:pt idx="10">
                  <c:v>451.76000000000005</c:v>
                </c:pt>
                <c:pt idx="11">
                  <c:v>529.6</c:v>
                </c:pt>
                <c:pt idx="12">
                  <c:v>563.02</c:v>
                </c:pt>
                <c:pt idx="13">
                  <c:v>498.68999999999994</c:v>
                </c:pt>
                <c:pt idx="14">
                  <c:v>289.23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'Pac2'!$B$12:$B$26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'Pac2'!$D$12:$D$26</c:f>
              <c:numCache>
                <c:formatCode>General</c:formatCode>
                <c:ptCount val="15"/>
                <c:pt idx="0">
                  <c:v>0.4</c:v>
                </c:pt>
                <c:pt idx="1">
                  <c:v>1.4</c:v>
                </c:pt>
                <c:pt idx="2">
                  <c:v>4.0999999999999996</c:v>
                </c:pt>
                <c:pt idx="3">
                  <c:v>10.4</c:v>
                </c:pt>
                <c:pt idx="4">
                  <c:v>43.019999999999996</c:v>
                </c:pt>
                <c:pt idx="5">
                  <c:v>86.8</c:v>
                </c:pt>
                <c:pt idx="6">
                  <c:v>150.69999999999999</c:v>
                </c:pt>
                <c:pt idx="7">
                  <c:v>224.3</c:v>
                </c:pt>
                <c:pt idx="8">
                  <c:v>284.60000000000002</c:v>
                </c:pt>
                <c:pt idx="9">
                  <c:v>301.75</c:v>
                </c:pt>
                <c:pt idx="10">
                  <c:v>351.1</c:v>
                </c:pt>
                <c:pt idx="11">
                  <c:v>430.3</c:v>
                </c:pt>
                <c:pt idx="12">
                  <c:v>508</c:v>
                </c:pt>
                <c:pt idx="13">
                  <c:v>490.3</c:v>
                </c:pt>
                <c:pt idx="14">
                  <c:v>357.5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'Pac2'!$B$12:$B$26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'Pac2'!$E$12:$E$26</c:f>
              <c:numCache>
                <c:formatCode>General</c:formatCode>
                <c:ptCount val="15"/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'Pac2'!$B$12:$B$26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'Pac2'!$F$12:$F$26</c:f>
              <c:numCache>
                <c:formatCode>General</c:formatCode>
                <c:ptCount val="15"/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'Pac2'!$B$12:$B$26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'Pac2'!$G$12:$G$26</c:f>
              <c:numCache>
                <c:formatCode>General</c:formatCode>
                <c:ptCount val="15"/>
                <c:pt idx="0">
                  <c:v>1.6774833720927607</c:v>
                </c:pt>
                <c:pt idx="1">
                  <c:v>4.139571498207153</c:v>
                </c:pt>
                <c:pt idx="2">
                  <c:v>9.6258039079121751</c:v>
                </c:pt>
                <c:pt idx="3">
                  <c:v>20.967568867312853</c:v>
                </c:pt>
                <c:pt idx="4">
                  <c:v>42.53374074800751</c:v>
                </c:pt>
                <c:pt idx="5">
                  <c:v>79.880082093577428</c:v>
                </c:pt>
                <c:pt idx="6">
                  <c:v>138.07270543218971</c:v>
                </c:pt>
                <c:pt idx="7">
                  <c:v>218.36677676453624</c:v>
                </c:pt>
                <c:pt idx="8">
                  <c:v>314.13742358208532</c:v>
                </c:pt>
                <c:pt idx="9">
                  <c:v>408.65062167417159</c:v>
                </c:pt>
                <c:pt idx="10">
                  <c:v>477.89117506094539</c:v>
                </c:pt>
                <c:pt idx="11">
                  <c:v>499.45366655260563</c:v>
                </c:pt>
                <c:pt idx="12">
                  <c:v>463.76261542612679</c:v>
                </c:pt>
                <c:pt idx="13">
                  <c:v>380.34314325063883</c:v>
                </c:pt>
                <c:pt idx="14">
                  <c:v>273.89225870747077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905824"/>
        <c:axId val="1919922144"/>
      </c:scatterChart>
      <c:valAx>
        <c:axId val="191990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922144"/>
        <c:crosses val="autoZero"/>
        <c:crossBetween val="midCat"/>
      </c:valAx>
      <c:valAx>
        <c:axId val="19199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90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Buster!$B$12:$B$27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Buster!$C$12:$C$27</c:f>
              <c:numCache>
                <c:formatCode>General</c:formatCode>
                <c:ptCount val="16"/>
                <c:pt idx="0">
                  <c:v>0.8</c:v>
                </c:pt>
                <c:pt idx="1">
                  <c:v>2.3666666666666667</c:v>
                </c:pt>
                <c:pt idx="2">
                  <c:v>6.2666666666666666</c:v>
                </c:pt>
                <c:pt idx="3">
                  <c:v>18.399999999999999</c:v>
                </c:pt>
                <c:pt idx="4">
                  <c:v>37.133333333333333</c:v>
                </c:pt>
                <c:pt idx="5">
                  <c:v>71.13333333333334</c:v>
                </c:pt>
                <c:pt idx="6">
                  <c:v>128</c:v>
                </c:pt>
                <c:pt idx="7">
                  <c:v>194.7</c:v>
                </c:pt>
                <c:pt idx="8">
                  <c:v>245.5</c:v>
                </c:pt>
                <c:pt idx="9">
                  <c:v>288.05</c:v>
                </c:pt>
                <c:pt idx="10">
                  <c:v>334.68333333333334</c:v>
                </c:pt>
                <c:pt idx="11">
                  <c:v>397.88333333333333</c:v>
                </c:pt>
                <c:pt idx="12">
                  <c:v>490.36666666666667</c:v>
                </c:pt>
                <c:pt idx="13">
                  <c:v>497.36666666666667</c:v>
                </c:pt>
                <c:pt idx="14">
                  <c:v>403.43333333333334</c:v>
                </c:pt>
                <c:pt idx="15">
                  <c:v>233.56666666666666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Buster!$B$12:$B$27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Buster!$D$12:$D$27</c:f>
              <c:numCache>
                <c:formatCode>General</c:formatCode>
                <c:ptCount val="16"/>
                <c:pt idx="0">
                  <c:v>0.25</c:v>
                </c:pt>
                <c:pt idx="1">
                  <c:v>1.2666666666666666</c:v>
                </c:pt>
                <c:pt idx="2">
                  <c:v>5.3333333333333339</c:v>
                </c:pt>
                <c:pt idx="3">
                  <c:v>15.4</c:v>
                </c:pt>
                <c:pt idx="4">
                  <c:v>34.466666666666669</c:v>
                </c:pt>
                <c:pt idx="5">
                  <c:v>61.433333333333337</c:v>
                </c:pt>
                <c:pt idx="6">
                  <c:v>82.683333333333337</c:v>
                </c:pt>
                <c:pt idx="7">
                  <c:v>153.53333333333333</c:v>
                </c:pt>
                <c:pt idx="8">
                  <c:v>225.66666666666666</c:v>
                </c:pt>
                <c:pt idx="9">
                  <c:v>315.33333333333337</c:v>
                </c:pt>
                <c:pt idx="10">
                  <c:v>414.73333333333329</c:v>
                </c:pt>
                <c:pt idx="11">
                  <c:v>484.65</c:v>
                </c:pt>
                <c:pt idx="12">
                  <c:v>525.04999999999995</c:v>
                </c:pt>
                <c:pt idx="13">
                  <c:v>434.0333333333333</c:v>
                </c:pt>
                <c:pt idx="14">
                  <c:v>296.53333333333336</c:v>
                </c:pt>
                <c:pt idx="15">
                  <c:v>126.66666666666667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Buster!$B$12:$B$27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Buster!$E$12:$E$27</c:f>
              <c:numCache>
                <c:formatCode>General</c:formatCode>
                <c:ptCount val="16"/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Buster!$B$12:$B$27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Buster!$F$12:$F$27</c:f>
              <c:numCache>
                <c:formatCode>General</c:formatCode>
                <c:ptCount val="16"/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Buster!$B$12:$B$27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Buster!$G$12:$G$27</c:f>
              <c:numCache>
                <c:formatCode>General</c:formatCode>
                <c:ptCount val="16"/>
                <c:pt idx="0">
                  <c:v>1.2304857493436954</c:v>
                </c:pt>
                <c:pt idx="1">
                  <c:v>3.1361930947221972</c:v>
                </c:pt>
                <c:pt idx="2">
                  <c:v>7.4329867119901269</c:v>
                </c:pt>
                <c:pt idx="3">
                  <c:v>16.339645548451006</c:v>
                </c:pt>
                <c:pt idx="4">
                  <c:v>33.229589420062759</c:v>
                </c:pt>
                <c:pt idx="5">
                  <c:v>62.3583685925894</c:v>
                </c:pt>
                <c:pt idx="6">
                  <c:v>107.70510692308612</c:v>
                </c:pt>
                <c:pt idx="7">
                  <c:v>170.77881118655611</c:v>
                </c:pt>
                <c:pt idx="8">
                  <c:v>247.95460060726742</c:v>
                </c:pt>
                <c:pt idx="9">
                  <c:v>328.80257238455255</c:v>
                </c:pt>
                <c:pt idx="10">
                  <c:v>397.19836315385243</c:v>
                </c:pt>
                <c:pt idx="11">
                  <c:v>435.98671667953619</c:v>
                </c:pt>
                <c:pt idx="12">
                  <c:v>433.72752679442681</c:v>
                </c:pt>
                <c:pt idx="13">
                  <c:v>390.05243263860905</c:v>
                </c:pt>
                <c:pt idx="14">
                  <c:v>316.2828395267648</c:v>
                </c:pt>
                <c:pt idx="15">
                  <c:v>230.65307945707625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821856"/>
        <c:axId val="1553822400"/>
      </c:scatterChart>
      <c:valAx>
        <c:axId val="155382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822400"/>
        <c:crosses val="autoZero"/>
        <c:crossBetween val="midCat"/>
      </c:valAx>
      <c:valAx>
        <c:axId val="15538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82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'Pac2'!$B$30:$B$45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'Pac2'!$C$30:$C$45</c:f>
              <c:numCache>
                <c:formatCode>General</c:formatCode>
                <c:ptCount val="16"/>
                <c:pt idx="0">
                  <c:v>1.2</c:v>
                </c:pt>
                <c:pt idx="1">
                  <c:v>3.4</c:v>
                </c:pt>
                <c:pt idx="2">
                  <c:v>8.6999999999999993</c:v>
                </c:pt>
                <c:pt idx="3">
                  <c:v>19.899999999999999</c:v>
                </c:pt>
                <c:pt idx="4">
                  <c:v>37</c:v>
                </c:pt>
                <c:pt idx="5">
                  <c:v>62.15</c:v>
                </c:pt>
                <c:pt idx="6">
                  <c:v>104.9</c:v>
                </c:pt>
                <c:pt idx="7">
                  <c:v>168.5</c:v>
                </c:pt>
                <c:pt idx="8">
                  <c:v>234.9</c:v>
                </c:pt>
                <c:pt idx="9">
                  <c:v>344.95</c:v>
                </c:pt>
                <c:pt idx="10">
                  <c:v>427.9</c:v>
                </c:pt>
                <c:pt idx="11">
                  <c:v>494.7</c:v>
                </c:pt>
                <c:pt idx="12">
                  <c:v>479.65</c:v>
                </c:pt>
                <c:pt idx="13">
                  <c:v>405.2</c:v>
                </c:pt>
                <c:pt idx="14">
                  <c:v>239</c:v>
                </c:pt>
                <c:pt idx="15">
                  <c:v>167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'Pac2'!$B$30:$B$45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'Pac2'!$D$30:$D$45</c:f>
              <c:numCache>
                <c:formatCode>General</c:formatCode>
                <c:ptCount val="16"/>
                <c:pt idx="0">
                  <c:v>0.77500000000000002</c:v>
                </c:pt>
                <c:pt idx="1">
                  <c:v>2.5249999999999999</c:v>
                </c:pt>
                <c:pt idx="2">
                  <c:v>7.5</c:v>
                </c:pt>
                <c:pt idx="3">
                  <c:v>20.774999999999999</c:v>
                </c:pt>
                <c:pt idx="4">
                  <c:v>44.3</c:v>
                </c:pt>
                <c:pt idx="5">
                  <c:v>66.400000000000006</c:v>
                </c:pt>
                <c:pt idx="6">
                  <c:v>124.65</c:v>
                </c:pt>
                <c:pt idx="7">
                  <c:v>195.3</c:v>
                </c:pt>
                <c:pt idx="8">
                  <c:v>263.17500000000001</c:v>
                </c:pt>
                <c:pt idx="9">
                  <c:v>315.13749999999999</c:v>
                </c:pt>
                <c:pt idx="10">
                  <c:v>362.72500000000002</c:v>
                </c:pt>
                <c:pt idx="11">
                  <c:v>439.86250000000001</c:v>
                </c:pt>
                <c:pt idx="12">
                  <c:v>555.625</c:v>
                </c:pt>
                <c:pt idx="13">
                  <c:v>554.65</c:v>
                </c:pt>
                <c:pt idx="14">
                  <c:v>427.22500000000002</c:v>
                </c:pt>
                <c:pt idx="15">
                  <c:v>230.3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'Pac2'!$B$30:$B$45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'Pac2'!$E$30:$E$45</c:f>
              <c:numCache>
                <c:formatCode>General</c:formatCode>
                <c:ptCount val="16"/>
                <c:pt idx="0">
                  <c:v>0.2</c:v>
                </c:pt>
                <c:pt idx="1">
                  <c:v>2</c:v>
                </c:pt>
                <c:pt idx="2">
                  <c:v>5.8166666666666664</c:v>
                </c:pt>
                <c:pt idx="3">
                  <c:v>17.066666666666666</c:v>
                </c:pt>
                <c:pt idx="4">
                  <c:v>37.4</c:v>
                </c:pt>
                <c:pt idx="5">
                  <c:v>66.400000000000006</c:v>
                </c:pt>
                <c:pt idx="6">
                  <c:v>105.35</c:v>
                </c:pt>
                <c:pt idx="7">
                  <c:v>170.81666666666666</c:v>
                </c:pt>
                <c:pt idx="8">
                  <c:v>251.56666666666666</c:v>
                </c:pt>
                <c:pt idx="9">
                  <c:v>340.9</c:v>
                </c:pt>
                <c:pt idx="10">
                  <c:v>448.06666666666672</c:v>
                </c:pt>
                <c:pt idx="11">
                  <c:v>544.65</c:v>
                </c:pt>
                <c:pt idx="12">
                  <c:v>600.95833333333326</c:v>
                </c:pt>
                <c:pt idx="13">
                  <c:v>630.81666666666672</c:v>
                </c:pt>
                <c:pt idx="14">
                  <c:v>483.7166666666667</c:v>
                </c:pt>
                <c:pt idx="15">
                  <c:v>264.45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'Pac2'!$B$30:$B$45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'Pac2'!$F$30:$F$45</c:f>
              <c:numCache>
                <c:formatCode>General</c:formatCode>
                <c:ptCount val="16"/>
              </c:numCache>
            </c:numRef>
          </c:yVal>
          <c:smooth val="0"/>
        </c:ser>
        <c:ser>
          <c:idx val="4"/>
          <c:order val="4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'Pac2'!$B$30:$B$45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'Pac2'!$G$30:$G$45</c:f>
              <c:numCache>
                <c:formatCode>General</c:formatCode>
                <c:ptCount val="16"/>
                <c:pt idx="0">
                  <c:v>1.135874297322645</c:v>
                </c:pt>
                <c:pt idx="1">
                  <c:v>2.9415852451655242</c:v>
                </c:pt>
                <c:pt idx="2">
                  <c:v>7.0878925640108923</c:v>
                </c:pt>
                <c:pt idx="3">
                  <c:v>15.849723543932656</c:v>
                </c:pt>
                <c:pt idx="4">
                  <c:v>32.807979984941547</c:v>
                </c:pt>
                <c:pt idx="5">
                  <c:v>62.701059855637865</c:v>
                </c:pt>
                <c:pt idx="6">
                  <c:v>110.35505198154323</c:v>
                </c:pt>
                <c:pt idx="7">
                  <c:v>178.40863112883935</c:v>
                </c:pt>
                <c:pt idx="8">
                  <c:v>264.25922830666235</c:v>
                </c:pt>
                <c:pt idx="9">
                  <c:v>357.70044485690062</c:v>
                </c:pt>
                <c:pt idx="10">
                  <c:v>441.33479727468477</c:v>
                </c:pt>
                <c:pt idx="11">
                  <c:v>495.06313875190597</c:v>
                </c:pt>
                <c:pt idx="12">
                  <c:v>503.59463727027361</c:v>
                </c:pt>
                <c:pt idx="13">
                  <c:v>463.35520353184813</c:v>
                </c:pt>
                <c:pt idx="14">
                  <c:v>384.63056333673853</c:v>
                </c:pt>
                <c:pt idx="15">
                  <c:v>287.31261331966232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907456"/>
        <c:axId val="1919913984"/>
      </c:scatterChart>
      <c:valAx>
        <c:axId val="191990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913984"/>
        <c:crosses val="autoZero"/>
        <c:crossBetween val="midCat"/>
      </c:valAx>
      <c:valAx>
        <c:axId val="19199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90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17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'Pac2'!$B$49:$B$65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'Pac2'!$C$49:$C$65</c:f>
              <c:numCache>
                <c:formatCode>General</c:formatCode>
                <c:ptCount val="17"/>
                <c:pt idx="0">
                  <c:v>0.9</c:v>
                </c:pt>
                <c:pt idx="1">
                  <c:v>1.85</c:v>
                </c:pt>
                <c:pt idx="2">
                  <c:v>5.45</c:v>
                </c:pt>
                <c:pt idx="3">
                  <c:v>13.35</c:v>
                </c:pt>
                <c:pt idx="4">
                  <c:v>25.9</c:v>
                </c:pt>
                <c:pt idx="5">
                  <c:v>50.174999999999997</c:v>
                </c:pt>
                <c:pt idx="6">
                  <c:v>85.025000000000006</c:v>
                </c:pt>
                <c:pt idx="7">
                  <c:v>149.05000000000001</c:v>
                </c:pt>
                <c:pt idx="8">
                  <c:v>221.67500000000001</c:v>
                </c:pt>
                <c:pt idx="9">
                  <c:v>302.14999999999998</c:v>
                </c:pt>
                <c:pt idx="10">
                  <c:v>413.4</c:v>
                </c:pt>
                <c:pt idx="11">
                  <c:v>494.55</c:v>
                </c:pt>
                <c:pt idx="12">
                  <c:v>480.85</c:v>
                </c:pt>
                <c:pt idx="13">
                  <c:v>507.8</c:v>
                </c:pt>
                <c:pt idx="14">
                  <c:v>443.35</c:v>
                </c:pt>
                <c:pt idx="15">
                  <c:v>356.7</c:v>
                </c:pt>
                <c:pt idx="16">
                  <c:v>185.85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'Pac2'!$B$49:$B$65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'Pac2'!$D$49:$D$65</c:f>
              <c:numCache>
                <c:formatCode>General</c:formatCode>
                <c:ptCount val="17"/>
                <c:pt idx="2">
                  <c:v>3.5</c:v>
                </c:pt>
                <c:pt idx="3">
                  <c:v>12.225</c:v>
                </c:pt>
                <c:pt idx="4">
                  <c:v>34</c:v>
                </c:pt>
                <c:pt idx="5">
                  <c:v>72.539999999999992</c:v>
                </c:pt>
                <c:pt idx="6">
                  <c:v>124.12</c:v>
                </c:pt>
                <c:pt idx="7">
                  <c:v>147.53333333333333</c:v>
                </c:pt>
                <c:pt idx="8">
                  <c:v>210.95</c:v>
                </c:pt>
                <c:pt idx="9">
                  <c:v>302.8</c:v>
                </c:pt>
                <c:pt idx="10">
                  <c:v>377.85</c:v>
                </c:pt>
                <c:pt idx="11">
                  <c:v>455.6</c:v>
                </c:pt>
                <c:pt idx="12">
                  <c:v>536.65</c:v>
                </c:pt>
                <c:pt idx="13">
                  <c:v>555.75</c:v>
                </c:pt>
                <c:pt idx="14">
                  <c:v>440.5</c:v>
                </c:pt>
                <c:pt idx="15">
                  <c:v>294.3</c:v>
                </c:pt>
                <c:pt idx="16">
                  <c:v>131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'Pac2'!$B$49:$B$65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'Pac2'!$E$49:$E$65</c:f>
              <c:numCache>
                <c:formatCode>General</c:formatCode>
                <c:ptCount val="17"/>
                <c:pt idx="0">
                  <c:v>0.7</c:v>
                </c:pt>
                <c:pt idx="1">
                  <c:v>2.8</c:v>
                </c:pt>
                <c:pt idx="2">
                  <c:v>6.4</c:v>
                </c:pt>
                <c:pt idx="3">
                  <c:v>16.100000000000001</c:v>
                </c:pt>
                <c:pt idx="4">
                  <c:v>37.9</c:v>
                </c:pt>
                <c:pt idx="5">
                  <c:v>65.099999999999994</c:v>
                </c:pt>
                <c:pt idx="6">
                  <c:v>133.6</c:v>
                </c:pt>
                <c:pt idx="7">
                  <c:v>199.5</c:v>
                </c:pt>
                <c:pt idx="8">
                  <c:v>281.89999999999998</c:v>
                </c:pt>
                <c:pt idx="9">
                  <c:v>305.85000000000002</c:v>
                </c:pt>
                <c:pt idx="10">
                  <c:v>348.8</c:v>
                </c:pt>
                <c:pt idx="11">
                  <c:v>392.8</c:v>
                </c:pt>
                <c:pt idx="12">
                  <c:v>491.1</c:v>
                </c:pt>
                <c:pt idx="13">
                  <c:v>593</c:v>
                </c:pt>
                <c:pt idx="14">
                  <c:v>606.70000000000005</c:v>
                </c:pt>
                <c:pt idx="15">
                  <c:v>516.5</c:v>
                </c:pt>
                <c:pt idx="16">
                  <c:v>320.2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'Pac2'!$B$49:$B$65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'Pac2'!$F$49:$F$65</c:f>
              <c:numCache>
                <c:formatCode>General</c:formatCode>
                <c:ptCount val="17"/>
              </c:numCache>
            </c:numRef>
          </c:yVal>
          <c:smooth val="0"/>
        </c:ser>
        <c:ser>
          <c:idx val="4"/>
          <c:order val="4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'Pac2'!$B$49:$B$65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'Pac2'!$G$49:$G$65</c:f>
              <c:numCache>
                <c:formatCode>General</c:formatCode>
                <c:ptCount val="17"/>
                <c:pt idx="0">
                  <c:v>0.80974343512902125</c:v>
                </c:pt>
                <c:pt idx="1">
                  <c:v>2.1671188641759596</c:v>
                </c:pt>
                <c:pt idx="2">
                  <c:v>5.353884903523733</c:v>
                </c:pt>
                <c:pt idx="3">
                  <c:v>12.204697189614993</c:v>
                </c:pt>
                <c:pt idx="4">
                  <c:v>25.661222684678272</c:v>
                </c:pt>
                <c:pt idx="5">
                  <c:v>49.744001735446162</c:v>
                </c:pt>
                <c:pt idx="6">
                  <c:v>88.866445737511228</c:v>
                </c:pt>
                <c:pt idx="7">
                  <c:v>146.24778483451115</c:v>
                </c:pt>
                <c:pt idx="8">
                  <c:v>221.62352424839952</c:v>
                </c:pt>
                <c:pt idx="9">
                  <c:v>309.12787578123925</c:v>
                </c:pt>
                <c:pt idx="10">
                  <c:v>396.71344013065089</c:v>
                </c:pt>
                <c:pt idx="11">
                  <c:v>468.22302769998805</c:v>
                </c:pt>
                <c:pt idx="12">
                  <c:v>508.02655409899512</c:v>
                </c:pt>
                <c:pt idx="13">
                  <c:v>506.52224749569689</c:v>
                </c:pt>
                <c:pt idx="14">
                  <c:v>463.88441747789483</c:v>
                </c:pt>
                <c:pt idx="15">
                  <c:v>390.06848974440067</c:v>
                </c:pt>
                <c:pt idx="16">
                  <c:v>301.03185716240307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922688"/>
        <c:axId val="1919909088"/>
      </c:scatterChart>
      <c:valAx>
        <c:axId val="191992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909088"/>
        <c:crosses val="autoZero"/>
        <c:crossBetween val="midCat"/>
      </c:valAx>
      <c:valAx>
        <c:axId val="191990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92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'Pac2'!$B$69:$B$86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'Pac2'!$C$69:$C$86</c:f>
              <c:numCache>
                <c:formatCode>General</c:formatCode>
                <c:ptCount val="18"/>
                <c:pt idx="3">
                  <c:v>11.433333333333332</c:v>
                </c:pt>
                <c:pt idx="4">
                  <c:v>22.9</c:v>
                </c:pt>
                <c:pt idx="5">
                  <c:v>42.25</c:v>
                </c:pt>
                <c:pt idx="6">
                  <c:v>66.44</c:v>
                </c:pt>
                <c:pt idx="7">
                  <c:v>105.88</c:v>
                </c:pt>
                <c:pt idx="8">
                  <c:v>173.50666666666666</c:v>
                </c:pt>
                <c:pt idx="9">
                  <c:v>281.15666666666669</c:v>
                </c:pt>
                <c:pt idx="10">
                  <c:v>396.33000000000004</c:v>
                </c:pt>
                <c:pt idx="11">
                  <c:v>456.28999999999996</c:v>
                </c:pt>
                <c:pt idx="12">
                  <c:v>511.7299999999999</c:v>
                </c:pt>
                <c:pt idx="13">
                  <c:v>551.32000000000005</c:v>
                </c:pt>
                <c:pt idx="14">
                  <c:v>557.31999999999994</c:v>
                </c:pt>
                <c:pt idx="15">
                  <c:v>506.56000000000006</c:v>
                </c:pt>
                <c:pt idx="16">
                  <c:v>390.28</c:v>
                </c:pt>
                <c:pt idx="17">
                  <c:v>214.68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'Pac2'!$B$69:$B$86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'Pac2'!$D$69:$D$86</c:f>
              <c:numCache>
                <c:formatCode>General</c:formatCode>
                <c:ptCount val="18"/>
                <c:pt idx="0">
                  <c:v>0.8</c:v>
                </c:pt>
                <c:pt idx="1">
                  <c:v>2.5333333333333332</c:v>
                </c:pt>
                <c:pt idx="2">
                  <c:v>6.8666666666666671</c:v>
                </c:pt>
                <c:pt idx="3">
                  <c:v>15.7</c:v>
                </c:pt>
                <c:pt idx="4">
                  <c:v>32.966666666666669</c:v>
                </c:pt>
                <c:pt idx="5">
                  <c:v>51.816666666666663</c:v>
                </c:pt>
                <c:pt idx="6">
                  <c:v>89.333333333333343</c:v>
                </c:pt>
                <c:pt idx="7">
                  <c:v>146.33333333333331</c:v>
                </c:pt>
                <c:pt idx="8">
                  <c:v>209.21666666666664</c:v>
                </c:pt>
                <c:pt idx="9">
                  <c:v>305.51666666666665</c:v>
                </c:pt>
                <c:pt idx="10">
                  <c:v>397.98333333333335</c:v>
                </c:pt>
                <c:pt idx="11">
                  <c:v>484.56666666666672</c:v>
                </c:pt>
                <c:pt idx="12">
                  <c:v>533.63333333333333</c:v>
                </c:pt>
                <c:pt idx="13">
                  <c:v>544.98333333333335</c:v>
                </c:pt>
                <c:pt idx="14">
                  <c:v>484.4666666666667</c:v>
                </c:pt>
                <c:pt idx="15">
                  <c:v>414.2</c:v>
                </c:pt>
                <c:pt idx="16">
                  <c:v>327.23333333333335</c:v>
                </c:pt>
                <c:pt idx="17">
                  <c:v>184.73333333333332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'Pac2'!$B$69:$B$86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'Pac2'!$E$69:$E$86</c:f>
              <c:numCache>
                <c:formatCode>General</c:formatCode>
                <c:ptCount val="18"/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'Pac2'!$B$69:$B$86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'Pac2'!$F$69:$F$86</c:f>
              <c:numCache>
                <c:formatCode>General</c:formatCode>
                <c:ptCount val="18"/>
              </c:numCache>
            </c:numRef>
          </c:yVal>
          <c:smooth val="0"/>
        </c:ser>
        <c:ser>
          <c:idx val="4"/>
          <c:order val="4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'Pac2'!$B$69:$B$86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'Pac2'!$G$69:$G$86</c:f>
              <c:numCache>
                <c:formatCode>General</c:formatCode>
                <c:ptCount val="18"/>
                <c:pt idx="0">
                  <c:v>0.59675237720749408</c:v>
                </c:pt>
                <c:pt idx="1">
                  <c:v>1.6341092307369987</c:v>
                </c:pt>
                <c:pt idx="2">
                  <c:v>4.1110226712731457</c:v>
                </c:pt>
                <c:pt idx="3">
                  <c:v>9.5110899391025949</c:v>
                </c:pt>
                <c:pt idx="4">
                  <c:v>20.25592583799715</c:v>
                </c:pt>
                <c:pt idx="5">
                  <c:v>39.750726117847329</c:v>
                </c:pt>
                <c:pt idx="6">
                  <c:v>71.951351736444252</c:v>
                </c:pt>
                <c:pt idx="7">
                  <c:v>120.24403371547865</c:v>
                </c:pt>
                <c:pt idx="8">
                  <c:v>185.71567848225814</c:v>
                </c:pt>
                <c:pt idx="9">
                  <c:v>265.35288888243599</c:v>
                </c:pt>
                <c:pt idx="10">
                  <c:v>351.09048062703738</c:v>
                </c:pt>
                <c:pt idx="11">
                  <c:v>430.59009635748725</c:v>
                </c:pt>
                <c:pt idx="12">
                  <c:v>489.99148455319823</c:v>
                </c:pt>
                <c:pt idx="13">
                  <c:v>517.87185254164501</c:v>
                </c:pt>
                <c:pt idx="14">
                  <c:v>508.85626331282884</c:v>
                </c:pt>
                <c:pt idx="15">
                  <c:v>465.30396202027265</c:v>
                </c:pt>
                <c:pt idx="16">
                  <c:v>396.34825464476143</c:v>
                </c:pt>
                <c:pt idx="17">
                  <c:v>314.807802746459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917792"/>
        <c:axId val="1919906368"/>
      </c:scatterChart>
      <c:valAx>
        <c:axId val="191991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906368"/>
        <c:crosses val="autoZero"/>
        <c:crossBetween val="midCat"/>
      </c:valAx>
      <c:valAx>
        <c:axId val="19199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91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'Pac2'!$T$12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8695897026276012"/>
                  <c:y val="-0.198363498401562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'Pac2'!$U$13:$U$22</c:f>
              <c:numCache>
                <c:formatCode>General</c:formatCode>
                <c:ptCount val="10"/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</c:numCache>
            </c:numRef>
          </c:xVal>
          <c:yVal>
            <c:numRef>
              <c:f>'Pac2'!$V$13:$V$22</c:f>
              <c:numCache>
                <c:formatCode>General</c:formatCode>
                <c:ptCount val="10"/>
                <c:pt idx="1">
                  <c:v>535.51</c:v>
                </c:pt>
                <c:pt idx="2">
                  <c:v>560.38056666666671</c:v>
                </c:pt>
                <c:pt idx="3">
                  <c:v>556.75</c:v>
                </c:pt>
                <c:pt idx="4">
                  <c:v>551.15165000000002</c:v>
                </c:pt>
                <c:pt idx="5">
                  <c:v>550.6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916704"/>
        <c:axId val="1919908544"/>
      </c:scatterChart>
      <c:valAx>
        <c:axId val="191991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908544"/>
        <c:crosses val="autoZero"/>
        <c:crossBetween val="midCat"/>
      </c:valAx>
      <c:valAx>
        <c:axId val="191990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91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'Pac2'!$X$12</c:f>
              <c:strCache>
                <c:ptCount val="1"/>
                <c:pt idx="0">
                  <c:v>Pos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622528433945757E-2"/>
                  <c:y val="-0.204826115485564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'Pac2'!$W$13:$W$18</c:f>
              <c:numCache>
                <c:formatCode>General</c:formatCode>
                <c:ptCount val="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</c:numCache>
            </c:numRef>
          </c:xVal>
          <c:yVal>
            <c:numRef>
              <c:f>'Pac2'!$X$13:$X$18</c:f>
              <c:numCache>
                <c:formatCode>General</c:formatCode>
                <c:ptCount val="6"/>
                <c:pt idx="0">
                  <c:v>13</c:v>
                </c:pt>
                <c:pt idx="1">
                  <c:v>13</c:v>
                </c:pt>
                <c:pt idx="2">
                  <c:v>14.3</c:v>
                </c:pt>
                <c:pt idx="3">
                  <c:v>14.5</c:v>
                </c:pt>
                <c:pt idx="4">
                  <c:v>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919968"/>
        <c:axId val="1919911264"/>
      </c:scatterChart>
      <c:valAx>
        <c:axId val="191991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911264"/>
        <c:crosses val="autoZero"/>
        <c:crossBetween val="midCat"/>
      </c:valAx>
      <c:valAx>
        <c:axId val="191991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91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'Pac2'!$B$90:$B$108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'Pac2'!$C$90:$C$108</c:f>
              <c:numCache>
                <c:formatCode>General</c:formatCode>
                <c:ptCount val="19"/>
                <c:pt idx="3">
                  <c:v>8</c:v>
                </c:pt>
                <c:pt idx="4">
                  <c:v>12.5</c:v>
                </c:pt>
                <c:pt idx="5">
                  <c:v>23.1</c:v>
                </c:pt>
                <c:pt idx="6">
                  <c:v>39.349999999999994</c:v>
                </c:pt>
                <c:pt idx="7">
                  <c:v>70.900000000000006</c:v>
                </c:pt>
                <c:pt idx="8">
                  <c:v>124.66666666666667</c:v>
                </c:pt>
                <c:pt idx="9">
                  <c:v>208</c:v>
                </c:pt>
                <c:pt idx="10">
                  <c:v>312.25</c:v>
                </c:pt>
                <c:pt idx="11">
                  <c:v>394.25</c:v>
                </c:pt>
                <c:pt idx="12">
                  <c:v>445.55</c:v>
                </c:pt>
                <c:pt idx="13">
                  <c:v>522.29999999999995</c:v>
                </c:pt>
                <c:pt idx="14">
                  <c:v>550.5</c:v>
                </c:pt>
                <c:pt idx="15">
                  <c:v>550.6</c:v>
                </c:pt>
                <c:pt idx="16">
                  <c:v>455.6</c:v>
                </c:pt>
                <c:pt idx="17">
                  <c:v>356.6</c:v>
                </c:pt>
                <c:pt idx="18">
                  <c:v>180.5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'Pac2'!$B$90:$B$108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'Pac2'!$D$90:$D$108</c:f>
              <c:numCache>
                <c:formatCode>General</c:formatCode>
                <c:ptCount val="19"/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'Pac2'!$B$90:$B$108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'Pac2'!$E$90:$E$108</c:f>
              <c:numCache>
                <c:formatCode>General</c:formatCode>
                <c:ptCount val="19"/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'Pac2'!$B$90:$B$108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'Pac2'!$F$90:$F$108</c:f>
              <c:numCache>
                <c:formatCode>General</c:formatCode>
                <c:ptCount val="19"/>
              </c:numCache>
            </c:numRef>
          </c:yVal>
          <c:smooth val="0"/>
        </c:ser>
        <c:ser>
          <c:idx val="4"/>
          <c:order val="4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'Pac2'!$B$90:$B$108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'Pac2'!$G$90:$G$108</c:f>
              <c:numCache>
                <c:formatCode>General</c:formatCode>
                <c:ptCount val="19"/>
                <c:pt idx="3">
                  <c:v>7.4395380876454658</c:v>
                </c:pt>
                <c:pt idx="4">
                  <c:v>16.032223571024993</c:v>
                </c:pt>
                <c:pt idx="5">
                  <c:v>31.834106447109406</c:v>
                </c:pt>
                <c:pt idx="6">
                  <c:v>58.353735642367496</c:v>
                </c:pt>
                <c:pt idx="7">
                  <c:v>98.934494703097528</c:v>
                </c:pt>
                <c:pt idx="8">
                  <c:v>155.43752574666712</c:v>
                </c:pt>
                <c:pt idx="9">
                  <c:v>226.73525222540593</c:v>
                </c:pt>
                <c:pt idx="10">
                  <c:v>307.65447935934861</c:v>
                </c:pt>
                <c:pt idx="11">
                  <c:v>389.05807940828498</c:v>
                </c:pt>
                <c:pt idx="12">
                  <c:v>459.40806728226136</c:v>
                </c:pt>
                <c:pt idx="13">
                  <c:v>507.50667626635743</c:v>
                </c:pt>
                <c:pt idx="14">
                  <c:v>525.49652373645256</c:v>
                </c:pt>
                <c:pt idx="15">
                  <c:v>510.98583506889361</c:v>
                </c:pt>
                <c:pt idx="16">
                  <c:v>467.50340957279798</c:v>
                </c:pt>
                <c:pt idx="17">
                  <c:v>403.20284926712253</c:v>
                </c:pt>
                <c:pt idx="18">
                  <c:v>328.43639152879149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915072"/>
        <c:axId val="1919916160"/>
      </c:scatterChart>
      <c:valAx>
        <c:axId val="191991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916160"/>
        <c:crosses val="autoZero"/>
        <c:crossBetween val="midCat"/>
      </c:valAx>
      <c:valAx>
        <c:axId val="19199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91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15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'Pac3'!$B$12:$B$26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'Pac3'!$C$12:$C$26</c:f>
              <c:numCache>
                <c:formatCode>General</c:formatCode>
                <c:ptCount val="15"/>
                <c:pt idx="3">
                  <c:v>17.28</c:v>
                </c:pt>
                <c:pt idx="4">
                  <c:v>40.9</c:v>
                </c:pt>
                <c:pt idx="5">
                  <c:v>86.5</c:v>
                </c:pt>
                <c:pt idx="6">
                  <c:v>138.44999999999999</c:v>
                </c:pt>
                <c:pt idx="7">
                  <c:v>166.83333333333331</c:v>
                </c:pt>
                <c:pt idx="8">
                  <c:v>243.9</c:v>
                </c:pt>
                <c:pt idx="9">
                  <c:v>370.22500000000002</c:v>
                </c:pt>
                <c:pt idx="10">
                  <c:v>465.76249999999999</c:v>
                </c:pt>
                <c:pt idx="11">
                  <c:v>589.42499999999995</c:v>
                </c:pt>
                <c:pt idx="12">
                  <c:v>662.55</c:v>
                </c:pt>
                <c:pt idx="13">
                  <c:v>677.88750000000005</c:v>
                </c:pt>
                <c:pt idx="14">
                  <c:v>482.47500000000002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'Pac3'!$B$12:$B$26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'Pac3'!$D$12:$D$26</c:f>
              <c:numCache>
                <c:formatCode>General</c:formatCode>
                <c:ptCount val="15"/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'Pac3'!$B$12:$B$26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'Pac3'!$E$12:$E$26</c:f>
              <c:numCache>
                <c:formatCode>General</c:formatCode>
                <c:ptCount val="15"/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'Pac3'!$B$12:$B$26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'Pac3'!$F$12:$F$26</c:f>
              <c:numCache>
                <c:formatCode>General</c:formatCode>
                <c:ptCount val="15"/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'Pac3'!$B$12:$B$26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'Pac3'!$G$12:$G$26</c:f>
              <c:numCache>
                <c:formatCode>General</c:formatCode>
                <c:ptCount val="15"/>
                <c:pt idx="3">
                  <c:v>23.499475683200465</c:v>
                </c:pt>
                <c:pt idx="4">
                  <c:v>47.779543179369107</c:v>
                </c:pt>
                <c:pt idx="5">
                  <c:v>89.95484097392945</c:v>
                </c:pt>
                <c:pt idx="6">
                  <c:v>155.90168217137628</c:v>
                </c:pt>
                <c:pt idx="7">
                  <c:v>247.26677482378994</c:v>
                </c:pt>
                <c:pt idx="8">
                  <c:v>356.79143223117069</c:v>
                </c:pt>
                <c:pt idx="9">
                  <c:v>465.63085078670201</c:v>
                </c:pt>
                <c:pt idx="10">
                  <c:v>546.37741950309851</c:v>
                </c:pt>
                <c:pt idx="11">
                  <c:v>573.07622481144654</c:v>
                </c:pt>
                <c:pt idx="12">
                  <c:v>534.12841282440786</c:v>
                </c:pt>
                <c:pt idx="13">
                  <c:v>439.78215083914745</c:v>
                </c:pt>
                <c:pt idx="14">
                  <c:v>318.00440333776595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921600"/>
        <c:axId val="1919917248"/>
      </c:scatterChart>
      <c:valAx>
        <c:axId val="191992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917248"/>
        <c:crosses val="autoZero"/>
        <c:crossBetween val="midCat"/>
      </c:valAx>
      <c:valAx>
        <c:axId val="19199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92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'Pac3'!$B$30:$B$45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'Pac3'!$C$30:$C$45</c:f>
              <c:numCache>
                <c:formatCode>General</c:formatCode>
                <c:ptCount val="16"/>
                <c:pt idx="3">
                  <c:v>17.28</c:v>
                </c:pt>
                <c:pt idx="4">
                  <c:v>40.9</c:v>
                </c:pt>
                <c:pt idx="5">
                  <c:v>86.5</c:v>
                </c:pt>
                <c:pt idx="6">
                  <c:v>138.44999999999999</c:v>
                </c:pt>
                <c:pt idx="7">
                  <c:v>166.83333333333331</c:v>
                </c:pt>
                <c:pt idx="8">
                  <c:v>230.3</c:v>
                </c:pt>
                <c:pt idx="9">
                  <c:v>336.05</c:v>
                </c:pt>
                <c:pt idx="10">
                  <c:v>437.35</c:v>
                </c:pt>
                <c:pt idx="11">
                  <c:v>509.3</c:v>
                </c:pt>
                <c:pt idx="12">
                  <c:v>603.04999999999995</c:v>
                </c:pt>
                <c:pt idx="13">
                  <c:v>642</c:v>
                </c:pt>
                <c:pt idx="14">
                  <c:v>527.1</c:v>
                </c:pt>
                <c:pt idx="15">
                  <c:v>234.3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'Pac3'!$B$30:$B$45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'Pac3'!$D$30:$D$45</c:f>
              <c:numCache>
                <c:formatCode>General</c:formatCode>
                <c:ptCount val="16"/>
                <c:pt idx="0">
                  <c:v>0.9</c:v>
                </c:pt>
                <c:pt idx="1">
                  <c:v>3.1333333333333333</c:v>
                </c:pt>
                <c:pt idx="2">
                  <c:v>8.2333333333333325</c:v>
                </c:pt>
                <c:pt idx="3">
                  <c:v>22.266666666666666</c:v>
                </c:pt>
                <c:pt idx="4">
                  <c:v>46.466666666666669</c:v>
                </c:pt>
                <c:pt idx="5">
                  <c:v>84.033333333333331</c:v>
                </c:pt>
                <c:pt idx="6">
                  <c:v>145.43333333333334</c:v>
                </c:pt>
                <c:pt idx="7">
                  <c:v>219.16666666666666</c:v>
                </c:pt>
                <c:pt idx="8">
                  <c:v>278.86666666666667</c:v>
                </c:pt>
                <c:pt idx="9">
                  <c:v>317.95</c:v>
                </c:pt>
                <c:pt idx="10">
                  <c:v>370.65</c:v>
                </c:pt>
                <c:pt idx="11">
                  <c:v>464.81666666666672</c:v>
                </c:pt>
                <c:pt idx="12">
                  <c:v>575.9666666666667</c:v>
                </c:pt>
                <c:pt idx="13">
                  <c:v>597.70000000000005</c:v>
                </c:pt>
                <c:pt idx="14">
                  <c:v>504.0333333333333</c:v>
                </c:pt>
                <c:pt idx="15">
                  <c:v>312.10000000000002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'Pac3'!$B$30:$B$45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'Pac3'!$E$30:$E$45</c:f>
              <c:numCache>
                <c:formatCode>General</c:formatCode>
                <c:ptCount val="16"/>
                <c:pt idx="0">
                  <c:v>0.3</c:v>
                </c:pt>
                <c:pt idx="1">
                  <c:v>2.2000000000000002</c:v>
                </c:pt>
                <c:pt idx="2">
                  <c:v>5.9</c:v>
                </c:pt>
                <c:pt idx="3">
                  <c:v>16.100000000000001</c:v>
                </c:pt>
                <c:pt idx="4">
                  <c:v>40</c:v>
                </c:pt>
                <c:pt idx="5">
                  <c:v>72.400000000000006</c:v>
                </c:pt>
                <c:pt idx="6">
                  <c:v>67.599999999999994</c:v>
                </c:pt>
                <c:pt idx="7">
                  <c:v>122.6</c:v>
                </c:pt>
                <c:pt idx="8">
                  <c:v>196.4</c:v>
                </c:pt>
                <c:pt idx="9">
                  <c:v>269.5</c:v>
                </c:pt>
                <c:pt idx="10">
                  <c:v>366.8</c:v>
                </c:pt>
                <c:pt idx="11">
                  <c:v>485.9</c:v>
                </c:pt>
                <c:pt idx="12">
                  <c:v>640.5</c:v>
                </c:pt>
                <c:pt idx="13">
                  <c:v>614.79999999999995</c:v>
                </c:pt>
                <c:pt idx="14">
                  <c:v>494.5</c:v>
                </c:pt>
                <c:pt idx="15">
                  <c:v>299.3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'Pac3'!$B$30:$B$45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'Pac3'!$F$30:$F$45</c:f>
              <c:numCache>
                <c:formatCode>General</c:formatCode>
                <c:ptCount val="16"/>
              </c:numCache>
            </c:numRef>
          </c:yVal>
          <c:smooth val="0"/>
        </c:ser>
        <c:ser>
          <c:idx val="4"/>
          <c:order val="4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'Pac3'!$B$30:$B$45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'Pac3'!$G$30:$G$45</c:f>
              <c:numCache>
                <c:formatCode>General</c:formatCode>
                <c:ptCount val="16"/>
                <c:pt idx="0">
                  <c:v>1.2449131529918864</c:v>
                </c:pt>
                <c:pt idx="1">
                  <c:v>3.231528135689766</c:v>
                </c:pt>
                <c:pt idx="2">
                  <c:v>7.8054561101221429</c:v>
                </c:pt>
                <c:pt idx="3">
                  <c:v>17.498243086107873</c:v>
                </c:pt>
                <c:pt idx="4">
                  <c:v>36.314559142623779</c:v>
                </c:pt>
                <c:pt idx="5">
                  <c:v>69.589166484312102</c:v>
                </c:pt>
                <c:pt idx="6">
                  <c:v>122.81781798955093</c:v>
                </c:pt>
                <c:pt idx="7">
                  <c:v>199.12434514722213</c:v>
                </c:pt>
                <c:pt idx="8">
                  <c:v>295.81142311996729</c:v>
                </c:pt>
                <c:pt idx="9">
                  <c:v>401.62198145116406</c:v>
                </c:pt>
                <c:pt idx="10">
                  <c:v>497.06858684303671</c:v>
                </c:pt>
                <c:pt idx="11">
                  <c:v>559.3656943449198</c:v>
                </c:pt>
                <c:pt idx="12">
                  <c:v>570.87412669113235</c:v>
                </c:pt>
                <c:pt idx="13">
                  <c:v>527.02870721244574</c:v>
                </c:pt>
                <c:pt idx="14">
                  <c:v>438.99737056557944</c:v>
                </c:pt>
                <c:pt idx="15">
                  <c:v>329.08467484210126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908000"/>
        <c:axId val="1919920512"/>
      </c:scatterChart>
      <c:valAx>
        <c:axId val="191990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920512"/>
        <c:crosses val="autoZero"/>
        <c:crossBetween val="midCat"/>
      </c:valAx>
      <c:valAx>
        <c:axId val="19199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90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17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'Pac3'!$B$49:$B$65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'Pac3'!$C$49:$C$65</c:f>
              <c:numCache>
                <c:formatCode>General</c:formatCode>
                <c:ptCount val="17"/>
                <c:pt idx="3">
                  <c:v>17.28</c:v>
                </c:pt>
                <c:pt idx="4">
                  <c:v>40.9</c:v>
                </c:pt>
                <c:pt idx="5">
                  <c:v>86.5</c:v>
                </c:pt>
                <c:pt idx="6">
                  <c:v>138.44999999999999</c:v>
                </c:pt>
                <c:pt idx="7">
                  <c:v>166.83333333333331</c:v>
                </c:pt>
                <c:pt idx="8">
                  <c:v>253.45</c:v>
                </c:pt>
                <c:pt idx="9">
                  <c:v>375.8</c:v>
                </c:pt>
                <c:pt idx="10">
                  <c:v>475.05</c:v>
                </c:pt>
                <c:pt idx="11">
                  <c:v>548.6</c:v>
                </c:pt>
                <c:pt idx="12">
                  <c:v>605.54999999999995</c:v>
                </c:pt>
                <c:pt idx="13">
                  <c:v>646.54999999999995</c:v>
                </c:pt>
                <c:pt idx="14">
                  <c:v>631.4</c:v>
                </c:pt>
                <c:pt idx="15">
                  <c:v>459.7</c:v>
                </c:pt>
                <c:pt idx="16">
                  <c:v>207.8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'Pac3'!$B$49:$B$65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'Pac3'!$D$49:$D$65</c:f>
              <c:numCache>
                <c:formatCode>General</c:formatCode>
                <c:ptCount val="17"/>
                <c:pt idx="0">
                  <c:v>1.1666666666666665</c:v>
                </c:pt>
                <c:pt idx="1">
                  <c:v>3.7666666666666666</c:v>
                </c:pt>
                <c:pt idx="2">
                  <c:v>9.9666666666666668</c:v>
                </c:pt>
                <c:pt idx="3">
                  <c:v>25.6</c:v>
                </c:pt>
                <c:pt idx="4">
                  <c:v>51.266666666666666</c:v>
                </c:pt>
                <c:pt idx="5">
                  <c:v>82.2</c:v>
                </c:pt>
                <c:pt idx="6">
                  <c:v>147.33333333333331</c:v>
                </c:pt>
                <c:pt idx="7">
                  <c:v>214.5</c:v>
                </c:pt>
                <c:pt idx="8">
                  <c:v>281.66666666666663</c:v>
                </c:pt>
                <c:pt idx="9">
                  <c:v>333.38333333333333</c:v>
                </c:pt>
                <c:pt idx="10">
                  <c:v>374.9</c:v>
                </c:pt>
                <c:pt idx="11">
                  <c:v>454.3</c:v>
                </c:pt>
                <c:pt idx="12">
                  <c:v>529.70000000000005</c:v>
                </c:pt>
                <c:pt idx="13">
                  <c:v>561.9666666666667</c:v>
                </c:pt>
                <c:pt idx="14">
                  <c:v>510.13333333333333</c:v>
                </c:pt>
                <c:pt idx="15">
                  <c:v>375.83333333333337</c:v>
                </c:pt>
                <c:pt idx="16">
                  <c:v>222.93333333333334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'Pac3'!$B$49:$B$65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'Pac3'!$E$49:$E$65</c:f>
              <c:numCache>
                <c:formatCode>General</c:formatCode>
                <c:ptCount val="17"/>
                <c:pt idx="0">
                  <c:v>0.15</c:v>
                </c:pt>
                <c:pt idx="1">
                  <c:v>1.55</c:v>
                </c:pt>
                <c:pt idx="2">
                  <c:v>6.2249999999999996</c:v>
                </c:pt>
                <c:pt idx="3">
                  <c:v>16.375</c:v>
                </c:pt>
                <c:pt idx="4">
                  <c:v>37.975000000000001</c:v>
                </c:pt>
                <c:pt idx="5">
                  <c:v>63.9</c:v>
                </c:pt>
                <c:pt idx="6">
                  <c:v>106.825</c:v>
                </c:pt>
                <c:pt idx="7">
                  <c:v>183.3</c:v>
                </c:pt>
                <c:pt idx="8">
                  <c:v>272.10000000000002</c:v>
                </c:pt>
                <c:pt idx="9">
                  <c:v>364.25</c:v>
                </c:pt>
                <c:pt idx="10">
                  <c:v>466.15</c:v>
                </c:pt>
                <c:pt idx="11">
                  <c:v>562.8125</c:v>
                </c:pt>
                <c:pt idx="12">
                  <c:v>674.4375</c:v>
                </c:pt>
                <c:pt idx="13">
                  <c:v>723.875</c:v>
                </c:pt>
                <c:pt idx="14">
                  <c:v>655.15</c:v>
                </c:pt>
                <c:pt idx="15">
                  <c:v>533.9</c:v>
                </c:pt>
                <c:pt idx="16">
                  <c:v>276.07499999999999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'Pac3'!$B$49:$B$65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'Pac3'!$F$49:$F$65</c:f>
              <c:numCache>
                <c:formatCode>General</c:formatCode>
                <c:ptCount val="17"/>
              </c:numCache>
            </c:numRef>
          </c:yVal>
          <c:smooth val="0"/>
        </c:ser>
        <c:ser>
          <c:idx val="4"/>
          <c:order val="4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'Pac3'!$B$49:$B$65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'Pac3'!$G$49:$G$65</c:f>
              <c:numCache>
                <c:formatCode>General</c:formatCode>
                <c:ptCount val="17"/>
                <c:pt idx="0">
                  <c:v>0.87341591415227193</c:v>
                </c:pt>
                <c:pt idx="1">
                  <c:v>2.3440966551923301</c:v>
                </c:pt>
                <c:pt idx="2">
                  <c:v>5.8074735279949623</c:v>
                </c:pt>
                <c:pt idx="3">
                  <c:v>13.276296732958835</c:v>
                </c:pt>
                <c:pt idx="4">
                  <c:v>27.994023908286326</c:v>
                </c:pt>
                <c:pt idx="5">
                  <c:v>54.421818981722907</c:v>
                </c:pt>
                <c:pt idx="6">
                  <c:v>97.50363396523791</c:v>
                </c:pt>
                <c:pt idx="7">
                  <c:v>160.92712559579212</c:v>
                </c:pt>
                <c:pt idx="8">
                  <c:v>244.57895680595448</c:v>
                </c:pt>
                <c:pt idx="9">
                  <c:v>342.14561885349485</c:v>
                </c:pt>
                <c:pt idx="10">
                  <c:v>440.3780032184896</c:v>
                </c:pt>
                <c:pt idx="11">
                  <c:v>521.29513405113812</c:v>
                </c:pt>
                <c:pt idx="12">
                  <c:v>567.29090589471889</c:v>
                </c:pt>
                <c:pt idx="13">
                  <c:v>567.29995368516666</c:v>
                </c:pt>
                <c:pt idx="14">
                  <c:v>521.10486721215955</c:v>
                </c:pt>
                <c:pt idx="15">
                  <c:v>439.50482248268747</c:v>
                </c:pt>
                <c:pt idx="16">
                  <c:v>340.2114864254084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925952"/>
        <c:axId val="1919930304"/>
      </c:scatterChart>
      <c:valAx>
        <c:axId val="191992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930304"/>
        <c:crosses val="autoZero"/>
        <c:crossBetween val="midCat"/>
      </c:valAx>
      <c:valAx>
        <c:axId val="191993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92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'Pac3'!$B$69:$B$86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'Pac3'!$C$69:$C$86</c:f>
              <c:numCache>
                <c:formatCode>General</c:formatCode>
                <c:ptCount val="18"/>
                <c:pt idx="0">
                  <c:v>1</c:v>
                </c:pt>
                <c:pt idx="1">
                  <c:v>2.9833333333333334</c:v>
                </c:pt>
                <c:pt idx="2">
                  <c:v>7.8166666666666673</c:v>
                </c:pt>
                <c:pt idx="3">
                  <c:v>17.55</c:v>
                </c:pt>
                <c:pt idx="4">
                  <c:v>36.25</c:v>
                </c:pt>
                <c:pt idx="5">
                  <c:v>59.11666666666666</c:v>
                </c:pt>
                <c:pt idx="6">
                  <c:v>100.77500000000001</c:v>
                </c:pt>
                <c:pt idx="7">
                  <c:v>148.85833333333332</c:v>
                </c:pt>
                <c:pt idx="8">
                  <c:v>220.75833333333335</c:v>
                </c:pt>
                <c:pt idx="9">
                  <c:v>318.83333333333337</c:v>
                </c:pt>
                <c:pt idx="10">
                  <c:v>412.11666666666667</c:v>
                </c:pt>
                <c:pt idx="11">
                  <c:v>528.4083333333333</c:v>
                </c:pt>
                <c:pt idx="12">
                  <c:v>517.67499999999995</c:v>
                </c:pt>
                <c:pt idx="13">
                  <c:v>565.4083333333333</c:v>
                </c:pt>
                <c:pt idx="14">
                  <c:v>552.43333333333328</c:v>
                </c:pt>
                <c:pt idx="15">
                  <c:v>501.56666666666672</c:v>
                </c:pt>
                <c:pt idx="16">
                  <c:v>406.23333333333335</c:v>
                </c:pt>
                <c:pt idx="17">
                  <c:v>236.33333333333334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'Pac3'!$B$69:$B$86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'Pac3'!$D$69:$D$86</c:f>
              <c:numCache>
                <c:formatCode>General</c:formatCode>
                <c:ptCount val="18"/>
                <c:pt idx="0">
                  <c:v>0.3</c:v>
                </c:pt>
                <c:pt idx="1">
                  <c:v>2</c:v>
                </c:pt>
                <c:pt idx="2">
                  <c:v>6.2</c:v>
                </c:pt>
                <c:pt idx="3">
                  <c:v>16.7</c:v>
                </c:pt>
                <c:pt idx="4">
                  <c:v>34.700000000000003</c:v>
                </c:pt>
                <c:pt idx="5">
                  <c:v>60.9</c:v>
                </c:pt>
                <c:pt idx="6">
                  <c:v>95.1</c:v>
                </c:pt>
                <c:pt idx="7">
                  <c:v>152.94999999999999</c:v>
                </c:pt>
                <c:pt idx="8">
                  <c:v>259.3</c:v>
                </c:pt>
                <c:pt idx="9">
                  <c:v>356.6</c:v>
                </c:pt>
                <c:pt idx="10">
                  <c:v>491.5</c:v>
                </c:pt>
                <c:pt idx="11">
                  <c:v>492.5</c:v>
                </c:pt>
                <c:pt idx="12">
                  <c:v>542.35</c:v>
                </c:pt>
                <c:pt idx="13">
                  <c:v>663.1</c:v>
                </c:pt>
                <c:pt idx="14">
                  <c:v>624.1</c:v>
                </c:pt>
                <c:pt idx="15">
                  <c:v>490.6</c:v>
                </c:pt>
                <c:pt idx="16">
                  <c:v>336.1</c:v>
                </c:pt>
                <c:pt idx="17">
                  <c:v>95.6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'Pac3'!$B$69:$B$86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'Pac3'!$E$69:$E$86</c:f>
              <c:numCache>
                <c:formatCode>General</c:formatCode>
                <c:ptCount val="18"/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'Pac3'!$B$69:$B$86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'Pac3'!$F$69:$F$86</c:f>
              <c:numCache>
                <c:formatCode>General</c:formatCode>
                <c:ptCount val="18"/>
              </c:numCache>
            </c:numRef>
          </c:yVal>
          <c:smooth val="0"/>
        </c:ser>
        <c:ser>
          <c:idx val="4"/>
          <c:order val="4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'Pac3'!$B$69:$B$86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'Pac3'!$G$69:$G$86</c:f>
              <c:numCache>
                <c:formatCode>General</c:formatCode>
                <c:ptCount val="18"/>
                <c:pt idx="0">
                  <c:v>0.63375946379588954</c:v>
                </c:pt>
                <c:pt idx="1">
                  <c:v>1.7409690118049912</c:v>
                </c:pt>
                <c:pt idx="2">
                  <c:v>4.3936299914168231</c:v>
                </c:pt>
                <c:pt idx="3">
                  <c:v>10.196509775986062</c:v>
                </c:pt>
                <c:pt idx="4">
                  <c:v>21.7823627166036</c:v>
                </c:pt>
                <c:pt idx="5">
                  <c:v>42.875932840973071</c:v>
                </c:pt>
                <c:pt idx="6">
                  <c:v>77.840764787871109</c:v>
                </c:pt>
                <c:pt idx="7">
                  <c:v>130.47138942959853</c:v>
                </c:pt>
                <c:pt idx="8">
                  <c:v>202.10075053247112</c:v>
                </c:pt>
                <c:pt idx="9">
                  <c:v>289.59747854811047</c:v>
                </c:pt>
                <c:pt idx="10">
                  <c:v>384.26037487614587</c:v>
                </c:pt>
                <c:pt idx="11">
                  <c:v>472.59613868823521</c:v>
                </c:pt>
                <c:pt idx="12">
                  <c:v>539.28487713031041</c:v>
                </c:pt>
                <c:pt idx="13">
                  <c:v>571.53072893685919</c:v>
                </c:pt>
                <c:pt idx="14">
                  <c:v>563.09797504877486</c:v>
                </c:pt>
                <c:pt idx="15">
                  <c:v>516.27506091465125</c:v>
                </c:pt>
                <c:pt idx="16">
                  <c:v>440.92111171818249</c:v>
                </c:pt>
                <c:pt idx="17">
                  <c:v>351.11790135431937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925408"/>
        <c:axId val="1919930848"/>
      </c:scatterChart>
      <c:valAx>
        <c:axId val="191992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930848"/>
        <c:crosses val="autoZero"/>
        <c:crossBetween val="midCat"/>
      </c:valAx>
      <c:valAx>
        <c:axId val="191993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92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17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Buster!$B$33:$B$49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Buster!$C$33:$C$49</c:f>
              <c:numCache>
                <c:formatCode>General</c:formatCode>
                <c:ptCount val="17"/>
                <c:pt idx="0">
                  <c:v>0.95</c:v>
                </c:pt>
                <c:pt idx="1">
                  <c:v>2.0750000000000002</c:v>
                </c:pt>
                <c:pt idx="2">
                  <c:v>6.6749999999999998</c:v>
                </c:pt>
                <c:pt idx="3">
                  <c:v>15.375</c:v>
                </c:pt>
                <c:pt idx="4">
                  <c:v>31.25</c:v>
                </c:pt>
                <c:pt idx="5">
                  <c:v>48.3</c:v>
                </c:pt>
                <c:pt idx="6">
                  <c:v>79.1875</c:v>
                </c:pt>
                <c:pt idx="7">
                  <c:v>123.125</c:v>
                </c:pt>
                <c:pt idx="8">
                  <c:v>183</c:v>
                </c:pt>
                <c:pt idx="9">
                  <c:v>242.11250000000001</c:v>
                </c:pt>
                <c:pt idx="10">
                  <c:v>347.9375</c:v>
                </c:pt>
                <c:pt idx="11">
                  <c:v>421.77499999999998</c:v>
                </c:pt>
                <c:pt idx="12">
                  <c:v>463.9</c:v>
                </c:pt>
                <c:pt idx="13">
                  <c:v>459.65</c:v>
                </c:pt>
                <c:pt idx="14">
                  <c:v>389.3</c:v>
                </c:pt>
                <c:pt idx="15">
                  <c:v>307.125</c:v>
                </c:pt>
                <c:pt idx="16">
                  <c:v>167.22499999999999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Buster!$B$33:$B$49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Buster!$D$33:$D$49</c:f>
              <c:numCache>
                <c:formatCode>General</c:formatCode>
                <c:ptCount val="17"/>
                <c:pt idx="3">
                  <c:v>13.05</c:v>
                </c:pt>
                <c:pt idx="4">
                  <c:v>26.5</c:v>
                </c:pt>
                <c:pt idx="5">
                  <c:v>61.424999999999997</c:v>
                </c:pt>
                <c:pt idx="6">
                  <c:v>114.53333333333333</c:v>
                </c:pt>
                <c:pt idx="7">
                  <c:v>132.04000000000002</c:v>
                </c:pt>
                <c:pt idx="8">
                  <c:v>159.4</c:v>
                </c:pt>
                <c:pt idx="9">
                  <c:v>231.35</c:v>
                </c:pt>
                <c:pt idx="10">
                  <c:v>321.10000000000002</c:v>
                </c:pt>
                <c:pt idx="11">
                  <c:v>414.35</c:v>
                </c:pt>
                <c:pt idx="12">
                  <c:v>462.35</c:v>
                </c:pt>
                <c:pt idx="13">
                  <c:v>448.25</c:v>
                </c:pt>
                <c:pt idx="14">
                  <c:v>300.64999999999998</c:v>
                </c:pt>
                <c:pt idx="15">
                  <c:v>201.4</c:v>
                </c:pt>
                <c:pt idx="16">
                  <c:v>101.1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Buster!$B$33:$B$49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Buster!$E$33:$E$49</c:f>
              <c:numCache>
                <c:formatCode>General</c:formatCode>
                <c:ptCount val="17"/>
                <c:pt idx="0">
                  <c:v>0.85</c:v>
                </c:pt>
                <c:pt idx="1">
                  <c:v>2.35</c:v>
                </c:pt>
                <c:pt idx="2">
                  <c:v>6.7</c:v>
                </c:pt>
                <c:pt idx="3">
                  <c:v>18.3</c:v>
                </c:pt>
                <c:pt idx="4">
                  <c:v>38.75</c:v>
                </c:pt>
                <c:pt idx="5">
                  <c:v>72.974999999999994</c:v>
                </c:pt>
                <c:pt idx="6">
                  <c:v>125.4</c:v>
                </c:pt>
                <c:pt idx="7">
                  <c:v>180.7</c:v>
                </c:pt>
                <c:pt idx="8">
                  <c:v>247.15</c:v>
                </c:pt>
                <c:pt idx="9">
                  <c:v>292.05</c:v>
                </c:pt>
                <c:pt idx="10">
                  <c:v>342.6</c:v>
                </c:pt>
                <c:pt idx="11">
                  <c:v>398.07499999999999</c:v>
                </c:pt>
                <c:pt idx="12">
                  <c:v>453.15</c:v>
                </c:pt>
                <c:pt idx="13">
                  <c:v>477.9</c:v>
                </c:pt>
                <c:pt idx="14">
                  <c:v>414.4</c:v>
                </c:pt>
                <c:pt idx="15">
                  <c:v>279.60000000000002</c:v>
                </c:pt>
                <c:pt idx="16">
                  <c:v>128.65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Buster!$B$33:$B$49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Buster!$F$33:$F$49</c:f>
              <c:numCache>
                <c:formatCode>General</c:formatCode>
                <c:ptCount val="17"/>
              </c:numCache>
            </c:numRef>
          </c:yVal>
          <c:smooth val="0"/>
        </c:ser>
        <c:ser>
          <c:idx val="4"/>
          <c:order val="4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Buster!$B$33:$B$49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Buster!$G$33:$G$49</c:f>
              <c:numCache>
                <c:formatCode>General</c:formatCode>
                <c:ptCount val="17"/>
                <c:pt idx="0">
                  <c:v>0.88571952543810439</c:v>
                </c:pt>
                <c:pt idx="1">
                  <c:v>2.3257813650919799</c:v>
                </c:pt>
                <c:pt idx="2">
                  <c:v>5.6370233327550858</c:v>
                </c:pt>
                <c:pt idx="3">
                  <c:v>12.605490091909507</c:v>
                </c:pt>
                <c:pt idx="4">
                  <c:v>25.996762948058251</c:v>
                </c:pt>
                <c:pt idx="5">
                  <c:v>49.425278749852829</c:v>
                </c:pt>
                <c:pt idx="6">
                  <c:v>86.590445483898904</c:v>
                </c:pt>
                <c:pt idx="7">
                  <c:v>139.73412918992193</c:v>
                </c:pt>
                <c:pt idx="8">
                  <c:v>207.6191279589103</c:v>
                </c:pt>
                <c:pt idx="9">
                  <c:v>283.91298916353912</c:v>
                </c:pt>
                <c:pt idx="10">
                  <c:v>357.17155976613179</c:v>
                </c:pt>
                <c:pt idx="11">
                  <c:v>413.20242907324524</c:v>
                </c:pt>
                <c:pt idx="12">
                  <c:v>439.40392068006673</c:v>
                </c:pt>
                <c:pt idx="13">
                  <c:v>429.33938955560484</c:v>
                </c:pt>
                <c:pt idx="14">
                  <c:v>385.29552508995056</c:v>
                </c:pt>
                <c:pt idx="15">
                  <c:v>317.44193534463</c:v>
                </c:pt>
                <c:pt idx="16">
                  <c:v>240.01169988827806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830016"/>
        <c:axId val="1553814784"/>
      </c:scatterChart>
      <c:valAx>
        <c:axId val="15538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814784"/>
        <c:crosses val="autoZero"/>
        <c:crossBetween val="midCat"/>
      </c:valAx>
      <c:valAx>
        <c:axId val="15538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8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'Pac3'!$T$11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456143154305744"/>
                  <c:y val="-0.151289820999863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'Pac3'!$U$12:$U$21</c:f>
              <c:numCache>
                <c:formatCode>General</c:formatCode>
                <c:ptCount val="10"/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</c:numCache>
            </c:numRef>
          </c:xVal>
          <c:yVal>
            <c:numRef>
              <c:f>'Pac3'!$V$12:$V$21</c:f>
              <c:numCache>
                <c:formatCode>General</c:formatCode>
                <c:ptCount val="10"/>
                <c:pt idx="2">
                  <c:v>677.88750000000005</c:v>
                </c:pt>
                <c:pt idx="3">
                  <c:v>626.73333333333335</c:v>
                </c:pt>
                <c:pt idx="4">
                  <c:v>644.1305666666666</c:v>
                </c:pt>
                <c:pt idx="5">
                  <c:v>614.25414999999998</c:v>
                </c:pt>
                <c:pt idx="6">
                  <c:v>576.83330000000001</c:v>
                </c:pt>
                <c:pt idx="7">
                  <c:v>573.9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927040"/>
        <c:axId val="1919927584"/>
      </c:scatterChart>
      <c:valAx>
        <c:axId val="19199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927584"/>
        <c:crosses val="autoZero"/>
        <c:crossBetween val="midCat"/>
      </c:valAx>
      <c:valAx>
        <c:axId val="191992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92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'Pac3'!$X$11</c:f>
              <c:strCache>
                <c:ptCount val="1"/>
                <c:pt idx="0">
                  <c:v>Pos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622528433945757E-2"/>
                  <c:y val="-0.204826115485564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'Pac3'!$W$12:$W$18</c:f>
              <c:numCache>
                <c:formatCode>General</c:formatCode>
                <c:ptCount val="7"/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</c:numCache>
            </c:numRef>
          </c:xVal>
          <c:yVal>
            <c:numRef>
              <c:f>'Pac3'!$X$12:$X$18</c:f>
              <c:numCache>
                <c:formatCode>General</c:formatCode>
                <c:ptCount val="7"/>
                <c:pt idx="1">
                  <c:v>14</c:v>
                </c:pt>
                <c:pt idx="2">
                  <c:v>13.7</c:v>
                </c:pt>
                <c:pt idx="3">
                  <c:v>14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929216"/>
        <c:axId val="1919929760"/>
      </c:scatterChart>
      <c:valAx>
        <c:axId val="191992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929760"/>
        <c:crosses val="autoZero"/>
        <c:crossBetween val="midCat"/>
      </c:valAx>
      <c:valAx>
        <c:axId val="19199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92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'Pac3'!$B$90:$B$108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'Pac3'!$C$90:$C$108</c:f>
              <c:numCache>
                <c:formatCode>General</c:formatCode>
                <c:ptCount val="19"/>
                <c:pt idx="3">
                  <c:v>13.933333333333332</c:v>
                </c:pt>
                <c:pt idx="4">
                  <c:v>24.833333333333332</c:v>
                </c:pt>
                <c:pt idx="5">
                  <c:v>39.75</c:v>
                </c:pt>
                <c:pt idx="6">
                  <c:v>63.766666666666673</c:v>
                </c:pt>
                <c:pt idx="7">
                  <c:v>96.433333333333337</c:v>
                </c:pt>
                <c:pt idx="8">
                  <c:v>141.9</c:v>
                </c:pt>
                <c:pt idx="9">
                  <c:v>255.26666666666665</c:v>
                </c:pt>
                <c:pt idx="10">
                  <c:v>340.76666666666671</c:v>
                </c:pt>
                <c:pt idx="11">
                  <c:v>409.56666666666666</c:v>
                </c:pt>
                <c:pt idx="12">
                  <c:v>474.9666666666667</c:v>
                </c:pt>
                <c:pt idx="13">
                  <c:v>544.85</c:v>
                </c:pt>
                <c:pt idx="14">
                  <c:v>576.83333333333337</c:v>
                </c:pt>
                <c:pt idx="15">
                  <c:v>554.83333333333337</c:v>
                </c:pt>
                <c:pt idx="16">
                  <c:v>494.9666666666667</c:v>
                </c:pt>
                <c:pt idx="17">
                  <c:v>396.06666666666661</c:v>
                </c:pt>
                <c:pt idx="18">
                  <c:v>236.66666666666666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'Pac3'!$B$90:$B$108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'Pac3'!$D$90:$D$108</c:f>
              <c:numCache>
                <c:formatCode>General</c:formatCode>
                <c:ptCount val="19"/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'Pac3'!$B$90:$B$108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'Pac3'!$E$90:$E$108</c:f>
              <c:numCache>
                <c:formatCode>General</c:formatCode>
                <c:ptCount val="19"/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'Pac3'!$B$90:$B$108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'Pac3'!$F$90:$F$108</c:f>
              <c:numCache>
                <c:formatCode>General</c:formatCode>
                <c:ptCount val="19"/>
              </c:numCache>
            </c:numRef>
          </c:yVal>
          <c:smooth val="0"/>
        </c:ser>
        <c:ser>
          <c:idx val="4"/>
          <c:order val="4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'Pac3'!$B$90:$B$108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'Pac3'!$G$90:$G$108</c:f>
              <c:numCache>
                <c:formatCode>General</c:formatCode>
                <c:ptCount val="19"/>
                <c:pt idx="3">
                  <c:v>7.8614962293661517</c:v>
                </c:pt>
                <c:pt idx="4">
                  <c:v>16.996813754281963</c:v>
                </c:pt>
                <c:pt idx="5">
                  <c:v>33.856999028483472</c:v>
                </c:pt>
                <c:pt idx="6">
                  <c:v>62.254969985620093</c:v>
                </c:pt>
                <c:pt idx="7">
                  <c:v>105.86933807838234</c:v>
                </c:pt>
                <c:pt idx="8">
                  <c:v>166.8256982639985</c:v>
                </c:pt>
                <c:pt idx="9">
                  <c:v>244.04969533916449</c:v>
                </c:pt>
                <c:pt idx="10">
                  <c:v>332.07955204092622</c:v>
                </c:pt>
                <c:pt idx="11">
                  <c:v>421.09542838265548</c:v>
                </c:pt>
                <c:pt idx="12">
                  <c:v>498.56229062457481</c:v>
                </c:pt>
                <c:pt idx="13">
                  <c:v>552.18526977646002</c:v>
                </c:pt>
                <c:pt idx="14">
                  <c:v>573.1953756706265</c:v>
                </c:pt>
                <c:pt idx="15">
                  <c:v>558.72614070936493</c:v>
                </c:pt>
                <c:pt idx="16">
                  <c:v>512.38892813286577</c:v>
                </c:pt>
                <c:pt idx="17">
                  <c:v>442.92571713352896</c:v>
                </c:pt>
                <c:pt idx="18">
                  <c:v>361.5916996147842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933568"/>
        <c:axId val="1919934112"/>
      </c:scatterChart>
      <c:valAx>
        <c:axId val="191993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934112"/>
        <c:crosses val="autoZero"/>
        <c:crossBetween val="midCat"/>
      </c:valAx>
      <c:valAx>
        <c:axId val="191993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93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'Pac3'!$B$112:$B$130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'Pac3'!$C$112:$C$130</c:f>
              <c:numCache>
                <c:formatCode>General</c:formatCode>
                <c:ptCount val="19"/>
                <c:pt idx="3">
                  <c:v>9.7666666666666675</c:v>
                </c:pt>
                <c:pt idx="4">
                  <c:v>21.599999999999998</c:v>
                </c:pt>
                <c:pt idx="5">
                  <c:v>37.383333333333333</c:v>
                </c:pt>
                <c:pt idx="6">
                  <c:v>72.55</c:v>
                </c:pt>
                <c:pt idx="7">
                  <c:v>112.96666666666665</c:v>
                </c:pt>
                <c:pt idx="8">
                  <c:v>154.41666666666666</c:v>
                </c:pt>
                <c:pt idx="9">
                  <c:v>226.41666666666666</c:v>
                </c:pt>
                <c:pt idx="10">
                  <c:v>347.63333333333338</c:v>
                </c:pt>
                <c:pt idx="11">
                  <c:v>436.59999999999997</c:v>
                </c:pt>
                <c:pt idx="12">
                  <c:v>501.7166666666667</c:v>
                </c:pt>
                <c:pt idx="13">
                  <c:v>548.46666666666658</c:v>
                </c:pt>
                <c:pt idx="14">
                  <c:v>546.93333333333339</c:v>
                </c:pt>
                <c:pt idx="15">
                  <c:v>573.9</c:v>
                </c:pt>
                <c:pt idx="16">
                  <c:v>530.53333333333342</c:v>
                </c:pt>
                <c:pt idx="17">
                  <c:v>453.29999999999995</c:v>
                </c:pt>
                <c:pt idx="18">
                  <c:v>359.83333333333331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'Pac3'!$B$112:$B$130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'Pac3'!$D$112:$D$130</c:f>
              <c:numCache>
                <c:formatCode>General</c:formatCode>
                <c:ptCount val="19"/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'Pac3'!$B$112:$B$130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'Pac3'!$E$112:$E$130</c:f>
              <c:numCache>
                <c:formatCode>General</c:formatCode>
                <c:ptCount val="19"/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'Pac3'!$B$112:$B$130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'Pac3'!$F$112:$F$130</c:f>
              <c:numCache>
                <c:formatCode>General</c:formatCode>
                <c:ptCount val="19"/>
              </c:numCache>
            </c:numRef>
          </c:yVal>
          <c:smooth val="0"/>
        </c:ser>
        <c:ser>
          <c:idx val="4"/>
          <c:order val="4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'Pac3'!$B$112:$B$130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'Pac3'!$G$112:$G$130</c:f>
              <c:numCache>
                <c:formatCode>General</c:formatCode>
                <c:ptCount val="19"/>
                <c:pt idx="3">
                  <c:v>6.0294486556008131</c:v>
                </c:pt>
                <c:pt idx="4">
                  <c:v>13.200800357747717</c:v>
                </c:pt>
                <c:pt idx="5">
                  <c:v>26.631946125723758</c:v>
                </c:pt>
                <c:pt idx="6">
                  <c:v>49.632853705194897</c:v>
                </c:pt>
                <c:pt idx="7">
                  <c:v>85.660975205492932</c:v>
                </c:pt>
                <c:pt idx="8">
                  <c:v>137.25492321181162</c:v>
                </c:pt>
                <c:pt idx="9">
                  <c:v>204.68580257279581</c:v>
                </c:pt>
                <c:pt idx="10">
                  <c:v>284.80401316425935</c:v>
                </c:pt>
                <c:pt idx="11">
                  <c:v>370.66946224149217</c:v>
                </c:pt>
                <c:pt idx="12">
                  <c:v>452.36974748481435</c:v>
                </c:pt>
                <c:pt idx="13">
                  <c:v>518.97933424776863</c:v>
                </c:pt>
                <c:pt idx="14">
                  <c:v>561.09973628056605</c:v>
                </c:pt>
                <c:pt idx="15">
                  <c:v>573.12226013735039</c:v>
                </c:pt>
                <c:pt idx="16">
                  <c:v>554.44111048864295</c:v>
                </c:pt>
                <c:pt idx="17">
                  <c:v>509.27016177018533</c:v>
                </c:pt>
                <c:pt idx="18">
                  <c:v>445.25563113507593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935744"/>
        <c:axId val="1919936288"/>
      </c:scatterChart>
      <c:valAx>
        <c:axId val="191993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936288"/>
        <c:crosses val="autoZero"/>
        <c:crossBetween val="midCat"/>
      </c:valAx>
      <c:valAx>
        <c:axId val="19199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93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15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Buster!$B$52:$B$66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Buster!$C$52:$C$66</c:f>
              <c:numCache>
                <c:formatCode>General</c:formatCode>
                <c:ptCount val="15"/>
                <c:pt idx="3">
                  <c:v>13.05</c:v>
                </c:pt>
                <c:pt idx="4">
                  <c:v>26.5</c:v>
                </c:pt>
                <c:pt idx="5">
                  <c:v>61.424999999999997</c:v>
                </c:pt>
                <c:pt idx="6">
                  <c:v>114.53333333333333</c:v>
                </c:pt>
                <c:pt idx="7">
                  <c:v>132.04000000000002</c:v>
                </c:pt>
                <c:pt idx="8">
                  <c:v>203.57</c:v>
                </c:pt>
                <c:pt idx="9">
                  <c:v>314.11</c:v>
                </c:pt>
                <c:pt idx="10">
                  <c:v>412.37</c:v>
                </c:pt>
                <c:pt idx="11">
                  <c:v>488.87</c:v>
                </c:pt>
                <c:pt idx="12">
                  <c:v>511.73999999999995</c:v>
                </c:pt>
                <c:pt idx="13">
                  <c:v>417.13</c:v>
                </c:pt>
                <c:pt idx="14">
                  <c:v>225.84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Buster!$B$52:$B$66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Buster!$D$52:$D$66</c:f>
              <c:numCache>
                <c:formatCode>General</c:formatCode>
                <c:ptCount val="15"/>
                <c:pt idx="0">
                  <c:v>1.1000000000000001</c:v>
                </c:pt>
                <c:pt idx="1">
                  <c:v>2</c:v>
                </c:pt>
                <c:pt idx="2">
                  <c:v>5.8</c:v>
                </c:pt>
                <c:pt idx="3">
                  <c:v>16.100000000000001</c:v>
                </c:pt>
                <c:pt idx="4">
                  <c:v>37.78</c:v>
                </c:pt>
                <c:pt idx="5">
                  <c:v>71.87</c:v>
                </c:pt>
                <c:pt idx="6">
                  <c:v>111</c:v>
                </c:pt>
                <c:pt idx="7">
                  <c:v>178.7</c:v>
                </c:pt>
                <c:pt idx="8">
                  <c:v>245.3</c:v>
                </c:pt>
                <c:pt idx="9">
                  <c:v>332.95</c:v>
                </c:pt>
                <c:pt idx="10">
                  <c:v>387.4</c:v>
                </c:pt>
                <c:pt idx="11">
                  <c:v>479.7</c:v>
                </c:pt>
                <c:pt idx="12">
                  <c:v>424.5</c:v>
                </c:pt>
                <c:pt idx="13">
                  <c:v>289.10000000000002</c:v>
                </c:pt>
                <c:pt idx="14">
                  <c:v>137.5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Buster!$B$52:$B$66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Buster!$E$52:$E$66</c:f>
              <c:numCache>
                <c:formatCode>General</c:formatCode>
                <c:ptCount val="15"/>
                <c:pt idx="0">
                  <c:v>0.25</c:v>
                </c:pt>
                <c:pt idx="1">
                  <c:v>1.6</c:v>
                </c:pt>
                <c:pt idx="2">
                  <c:v>7.4</c:v>
                </c:pt>
                <c:pt idx="3">
                  <c:v>18.033333333333335</c:v>
                </c:pt>
                <c:pt idx="4">
                  <c:v>34.200000000000003</c:v>
                </c:pt>
                <c:pt idx="5">
                  <c:v>62.466666666666661</c:v>
                </c:pt>
                <c:pt idx="6">
                  <c:v>92.966666666666669</c:v>
                </c:pt>
                <c:pt idx="7">
                  <c:v>163.93333333333334</c:v>
                </c:pt>
                <c:pt idx="8">
                  <c:v>240.53333333333336</c:v>
                </c:pt>
                <c:pt idx="9">
                  <c:v>335.75</c:v>
                </c:pt>
                <c:pt idx="10">
                  <c:v>433</c:v>
                </c:pt>
                <c:pt idx="11">
                  <c:v>514.54999999999995</c:v>
                </c:pt>
                <c:pt idx="12">
                  <c:v>524.35</c:v>
                </c:pt>
                <c:pt idx="13">
                  <c:v>469.9666666666667</c:v>
                </c:pt>
                <c:pt idx="14">
                  <c:v>259.73333333333335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Buster!$B$52:$B$66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Buster!$F$52:$F$66</c:f>
              <c:numCache>
                <c:formatCode>General</c:formatCode>
                <c:ptCount val="15"/>
              </c:numCache>
            </c:numRef>
          </c:yVal>
          <c:smooth val="0"/>
        </c:ser>
        <c:ser>
          <c:idx val="4"/>
          <c:order val="4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Buster!$B$52:$B$66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Buster!$G$52:$G$66</c:f>
              <c:numCache>
                <c:formatCode>General</c:formatCode>
                <c:ptCount val="15"/>
                <c:pt idx="0">
                  <c:v>1.7951374424397388</c:v>
                </c:pt>
                <c:pt idx="1">
                  <c:v>4.3770352397345098</c:v>
                </c:pt>
                <c:pt idx="2">
                  <c:v>10.044069885907431</c:v>
                </c:pt>
                <c:pt idx="3">
                  <c:v>21.564120065987808</c:v>
                </c:pt>
                <c:pt idx="4">
                  <c:v>43.061690697805936</c:v>
                </c:pt>
                <c:pt idx="5">
                  <c:v>79.51200802856367</c:v>
                </c:pt>
                <c:pt idx="6">
                  <c:v>134.95894101797973</c:v>
                </c:pt>
                <c:pt idx="7">
                  <c:v>209.33550097365051</c:v>
                </c:pt>
                <c:pt idx="8">
                  <c:v>294.98598450613576</c:v>
                </c:pt>
                <c:pt idx="9">
                  <c:v>375.42409073338769</c:v>
                </c:pt>
                <c:pt idx="10">
                  <c:v>428.99293544930708</c:v>
                </c:pt>
                <c:pt idx="11">
                  <c:v>437.55271028108012</c:v>
                </c:pt>
                <c:pt idx="12">
                  <c:v>396.01153760999404</c:v>
                </c:pt>
                <c:pt idx="13">
                  <c:v>316.17498786126123</c:v>
                </c:pt>
                <c:pt idx="14">
                  <c:v>221.37795970651655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483552"/>
        <c:axId val="1916478112"/>
      </c:scatterChart>
      <c:valAx>
        <c:axId val="191648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478112"/>
        <c:crosses val="autoZero"/>
        <c:crossBetween val="midCat"/>
      </c:valAx>
      <c:valAx>
        <c:axId val="19164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48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5" Type="http://schemas.openxmlformats.org/officeDocument/2006/relationships/chart" Target="../charts/chart65.xml"/><Relationship Id="rId4" Type="http://schemas.openxmlformats.org/officeDocument/2006/relationships/chart" Target="../charts/chart6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7" Type="http://schemas.openxmlformats.org/officeDocument/2006/relationships/chart" Target="../charts/chart75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6" Type="http://schemas.openxmlformats.org/officeDocument/2006/relationships/chart" Target="../charts/chart74.xml"/><Relationship Id="rId5" Type="http://schemas.openxmlformats.org/officeDocument/2006/relationships/chart" Target="../charts/chart73.xml"/><Relationship Id="rId4" Type="http://schemas.openxmlformats.org/officeDocument/2006/relationships/chart" Target="../charts/chart72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3.xml"/><Relationship Id="rId3" Type="http://schemas.openxmlformats.org/officeDocument/2006/relationships/chart" Target="../charts/chart78.xml"/><Relationship Id="rId7" Type="http://schemas.openxmlformats.org/officeDocument/2006/relationships/chart" Target="../charts/chart82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Relationship Id="rId6" Type="http://schemas.openxmlformats.org/officeDocument/2006/relationships/chart" Target="../charts/chart81.xml"/><Relationship Id="rId5" Type="http://schemas.openxmlformats.org/officeDocument/2006/relationships/chart" Target="../charts/chart80.xml"/><Relationship Id="rId4" Type="http://schemas.openxmlformats.org/officeDocument/2006/relationships/chart" Target="../charts/chart7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6" Type="http://schemas.openxmlformats.org/officeDocument/2006/relationships/chart" Target="../charts/chart52.xml"/><Relationship Id="rId5" Type="http://schemas.openxmlformats.org/officeDocument/2006/relationships/chart" Target="../charts/chart51.xml"/><Relationship Id="rId4" Type="http://schemas.openxmlformats.org/officeDocument/2006/relationships/chart" Target="../charts/chart50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0.xml"/><Relationship Id="rId3" Type="http://schemas.openxmlformats.org/officeDocument/2006/relationships/chart" Target="../charts/chart55.xml"/><Relationship Id="rId7" Type="http://schemas.openxmlformats.org/officeDocument/2006/relationships/chart" Target="../charts/chart59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5" Type="http://schemas.openxmlformats.org/officeDocument/2006/relationships/chart" Target="../charts/chart57.xml"/><Relationship Id="rId4" Type="http://schemas.openxmlformats.org/officeDocument/2006/relationships/chart" Target="../charts/chart5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28014</xdr:colOff>
      <xdr:row>12</xdr:row>
      <xdr:rowOff>85164</xdr:rowOff>
    </xdr:from>
    <xdr:to>
      <xdr:col>19</xdr:col>
      <xdr:colOff>33617</xdr:colOff>
      <xdr:row>28</xdr:row>
      <xdr:rowOff>33617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31</xdr:row>
      <xdr:rowOff>57150</xdr:rowOff>
    </xdr:from>
    <xdr:to>
      <xdr:col>19</xdr:col>
      <xdr:colOff>161925</xdr:colOff>
      <xdr:row>45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</xdr:colOff>
      <xdr:row>46</xdr:row>
      <xdr:rowOff>104775</xdr:rowOff>
    </xdr:from>
    <xdr:to>
      <xdr:col>19</xdr:col>
      <xdr:colOff>142875</xdr:colOff>
      <xdr:row>62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38100</xdr:colOff>
      <xdr:row>67</xdr:row>
      <xdr:rowOff>19050</xdr:rowOff>
    </xdr:from>
    <xdr:to>
      <xdr:col>19</xdr:col>
      <xdr:colOff>123825</xdr:colOff>
      <xdr:row>81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240926</xdr:colOff>
      <xdr:row>2</xdr:row>
      <xdr:rowOff>118783</xdr:rowOff>
    </xdr:from>
    <xdr:to>
      <xdr:col>32</xdr:col>
      <xdr:colOff>577103</xdr:colOff>
      <xdr:row>19</xdr:row>
      <xdr:rowOff>67235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481852</xdr:colOff>
      <xdr:row>20</xdr:row>
      <xdr:rowOff>40342</xdr:rowOff>
    </xdr:from>
    <xdr:to>
      <xdr:col>30</xdr:col>
      <xdr:colOff>212911</xdr:colOff>
      <xdr:row>34</xdr:row>
      <xdr:rowOff>116542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333374</xdr:colOff>
      <xdr:row>10</xdr:row>
      <xdr:rowOff>95250</xdr:rowOff>
    </xdr:from>
    <xdr:to>
      <xdr:col>17</xdr:col>
      <xdr:colOff>419099</xdr:colOff>
      <xdr:row>24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333375</xdr:colOff>
      <xdr:row>27</xdr:row>
      <xdr:rowOff>28575</xdr:rowOff>
    </xdr:from>
    <xdr:to>
      <xdr:col>17</xdr:col>
      <xdr:colOff>419100</xdr:colOff>
      <xdr:row>43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266700</xdr:colOff>
      <xdr:row>45</xdr:row>
      <xdr:rowOff>57150</xdr:rowOff>
    </xdr:from>
    <xdr:to>
      <xdr:col>17</xdr:col>
      <xdr:colOff>352425</xdr:colOff>
      <xdr:row>61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352425</xdr:colOff>
      <xdr:row>65</xdr:row>
      <xdr:rowOff>152400</xdr:rowOff>
    </xdr:from>
    <xdr:to>
      <xdr:col>17</xdr:col>
      <xdr:colOff>438150</xdr:colOff>
      <xdr:row>80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85725</xdr:colOff>
      <xdr:row>3</xdr:row>
      <xdr:rowOff>104775</xdr:rowOff>
    </xdr:from>
    <xdr:to>
      <xdr:col>31</xdr:col>
      <xdr:colOff>461962</xdr:colOff>
      <xdr:row>24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390525</xdr:colOff>
      <xdr:row>25</xdr:row>
      <xdr:rowOff>171450</xdr:rowOff>
    </xdr:from>
    <xdr:to>
      <xdr:col>26</xdr:col>
      <xdr:colOff>85725</xdr:colOff>
      <xdr:row>42</xdr:row>
      <xdr:rowOff>57150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200025</xdr:colOff>
      <xdr:row>85</xdr:row>
      <xdr:rowOff>142875</xdr:rowOff>
    </xdr:from>
    <xdr:to>
      <xdr:col>17</xdr:col>
      <xdr:colOff>285750</xdr:colOff>
      <xdr:row>100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276225</xdr:colOff>
      <xdr:row>106</xdr:row>
      <xdr:rowOff>19050</xdr:rowOff>
    </xdr:from>
    <xdr:to>
      <xdr:col>17</xdr:col>
      <xdr:colOff>361950</xdr:colOff>
      <xdr:row>120</xdr:row>
      <xdr:rowOff>95250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104774</xdr:colOff>
      <xdr:row>10</xdr:row>
      <xdr:rowOff>133350</xdr:rowOff>
    </xdr:from>
    <xdr:to>
      <xdr:col>17</xdr:col>
      <xdr:colOff>190499</xdr:colOff>
      <xdr:row>25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</xdr:colOff>
      <xdr:row>28</xdr:row>
      <xdr:rowOff>47625</xdr:rowOff>
    </xdr:from>
    <xdr:to>
      <xdr:col>17</xdr:col>
      <xdr:colOff>152400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104775</xdr:colOff>
      <xdr:row>47</xdr:row>
      <xdr:rowOff>28575</xdr:rowOff>
    </xdr:from>
    <xdr:to>
      <xdr:col>17</xdr:col>
      <xdr:colOff>190500</xdr:colOff>
      <xdr:row>63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466725</xdr:colOff>
      <xdr:row>69</xdr:row>
      <xdr:rowOff>123825</xdr:rowOff>
    </xdr:from>
    <xdr:to>
      <xdr:col>17</xdr:col>
      <xdr:colOff>552450</xdr:colOff>
      <xdr:row>84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85725</xdr:colOff>
      <xdr:row>4</xdr:row>
      <xdr:rowOff>142875</xdr:rowOff>
    </xdr:from>
    <xdr:to>
      <xdr:col>31</xdr:col>
      <xdr:colOff>461962</xdr:colOff>
      <xdr:row>25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171450</xdr:colOff>
      <xdr:row>27</xdr:row>
      <xdr:rowOff>95250</xdr:rowOff>
    </xdr:from>
    <xdr:to>
      <xdr:col>25</xdr:col>
      <xdr:colOff>476250</xdr:colOff>
      <xdr:row>43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91</xdr:row>
      <xdr:rowOff>0</xdr:rowOff>
    </xdr:from>
    <xdr:to>
      <xdr:col>17</xdr:col>
      <xdr:colOff>85725</xdr:colOff>
      <xdr:row>105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333374</xdr:colOff>
      <xdr:row>10</xdr:row>
      <xdr:rowOff>95250</xdr:rowOff>
    </xdr:from>
    <xdr:to>
      <xdr:col>17</xdr:col>
      <xdr:colOff>419099</xdr:colOff>
      <xdr:row>24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333375</xdr:colOff>
      <xdr:row>27</xdr:row>
      <xdr:rowOff>28575</xdr:rowOff>
    </xdr:from>
    <xdr:to>
      <xdr:col>17</xdr:col>
      <xdr:colOff>419100</xdr:colOff>
      <xdr:row>43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266700</xdr:colOff>
      <xdr:row>47</xdr:row>
      <xdr:rowOff>133350</xdr:rowOff>
    </xdr:from>
    <xdr:to>
      <xdr:col>17</xdr:col>
      <xdr:colOff>352425</xdr:colOff>
      <xdr:row>64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295275</xdr:colOff>
      <xdr:row>68</xdr:row>
      <xdr:rowOff>104775</xdr:rowOff>
    </xdr:from>
    <xdr:to>
      <xdr:col>17</xdr:col>
      <xdr:colOff>381000</xdr:colOff>
      <xdr:row>82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85725</xdr:colOff>
      <xdr:row>3</xdr:row>
      <xdr:rowOff>104775</xdr:rowOff>
    </xdr:from>
    <xdr:to>
      <xdr:col>31</xdr:col>
      <xdr:colOff>461962</xdr:colOff>
      <xdr:row>24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390525</xdr:colOff>
      <xdr:row>25</xdr:row>
      <xdr:rowOff>171450</xdr:rowOff>
    </xdr:from>
    <xdr:to>
      <xdr:col>26</xdr:col>
      <xdr:colOff>85725</xdr:colOff>
      <xdr:row>42</xdr:row>
      <xdr:rowOff>57150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400050</xdr:colOff>
      <xdr:row>89</xdr:row>
      <xdr:rowOff>47625</xdr:rowOff>
    </xdr:from>
    <xdr:to>
      <xdr:col>17</xdr:col>
      <xdr:colOff>485775</xdr:colOff>
      <xdr:row>103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457200</xdr:colOff>
      <xdr:row>111</xdr:row>
      <xdr:rowOff>123825</xdr:rowOff>
    </xdr:from>
    <xdr:to>
      <xdr:col>17</xdr:col>
      <xdr:colOff>542925</xdr:colOff>
      <xdr:row>126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314324</xdr:colOff>
      <xdr:row>10</xdr:row>
      <xdr:rowOff>38100</xdr:rowOff>
    </xdr:from>
    <xdr:to>
      <xdr:col>18</xdr:col>
      <xdr:colOff>400049</xdr:colOff>
      <xdr:row>24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76200</xdr:colOff>
      <xdr:row>31</xdr:row>
      <xdr:rowOff>57150</xdr:rowOff>
    </xdr:from>
    <xdr:to>
      <xdr:col>22</xdr:col>
      <xdr:colOff>161925</xdr:colOff>
      <xdr:row>47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57150</xdr:colOff>
      <xdr:row>48</xdr:row>
      <xdr:rowOff>104775</xdr:rowOff>
    </xdr:from>
    <xdr:to>
      <xdr:col>22</xdr:col>
      <xdr:colOff>142875</xdr:colOff>
      <xdr:row>64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38100</xdr:colOff>
      <xdr:row>72</xdr:row>
      <xdr:rowOff>19050</xdr:rowOff>
    </xdr:from>
    <xdr:to>
      <xdr:col>22</xdr:col>
      <xdr:colOff>123825</xdr:colOff>
      <xdr:row>86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600075</xdr:colOff>
      <xdr:row>3</xdr:row>
      <xdr:rowOff>152400</xdr:rowOff>
    </xdr:from>
    <xdr:to>
      <xdr:col>39</xdr:col>
      <xdr:colOff>366712</xdr:colOff>
      <xdr:row>24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304800</xdr:colOff>
      <xdr:row>25</xdr:row>
      <xdr:rowOff>133350</xdr:rowOff>
    </xdr:from>
    <xdr:to>
      <xdr:col>32</xdr:col>
      <xdr:colOff>0</xdr:colOff>
      <xdr:row>42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91</xdr:row>
      <xdr:rowOff>0</xdr:rowOff>
    </xdr:from>
    <xdr:to>
      <xdr:col>22</xdr:col>
      <xdr:colOff>85725</xdr:colOff>
      <xdr:row>105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0</xdr:colOff>
      <xdr:row>48</xdr:row>
      <xdr:rowOff>0</xdr:rowOff>
    </xdr:from>
    <xdr:to>
      <xdr:col>37</xdr:col>
      <xdr:colOff>85725</xdr:colOff>
      <xdr:row>62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104774</xdr:colOff>
      <xdr:row>10</xdr:row>
      <xdr:rowOff>133350</xdr:rowOff>
    </xdr:from>
    <xdr:to>
      <xdr:col>22</xdr:col>
      <xdr:colOff>190499</xdr:colOff>
      <xdr:row>25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76200</xdr:colOff>
      <xdr:row>31</xdr:row>
      <xdr:rowOff>57150</xdr:rowOff>
    </xdr:from>
    <xdr:to>
      <xdr:col>22</xdr:col>
      <xdr:colOff>161925</xdr:colOff>
      <xdr:row>47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57150</xdr:colOff>
      <xdr:row>48</xdr:row>
      <xdr:rowOff>104775</xdr:rowOff>
    </xdr:from>
    <xdr:to>
      <xdr:col>22</xdr:col>
      <xdr:colOff>142875</xdr:colOff>
      <xdr:row>64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38100</xdr:colOff>
      <xdr:row>72</xdr:row>
      <xdr:rowOff>19050</xdr:rowOff>
    </xdr:from>
    <xdr:to>
      <xdr:col>22</xdr:col>
      <xdr:colOff>123825</xdr:colOff>
      <xdr:row>86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600075</xdr:colOff>
      <xdr:row>3</xdr:row>
      <xdr:rowOff>152400</xdr:rowOff>
    </xdr:from>
    <xdr:to>
      <xdr:col>39</xdr:col>
      <xdr:colOff>366712</xdr:colOff>
      <xdr:row>24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304800</xdr:colOff>
      <xdr:row>25</xdr:row>
      <xdr:rowOff>133350</xdr:rowOff>
    </xdr:from>
    <xdr:to>
      <xdr:col>32</xdr:col>
      <xdr:colOff>0</xdr:colOff>
      <xdr:row>42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91</xdr:row>
      <xdr:rowOff>0</xdr:rowOff>
    </xdr:from>
    <xdr:to>
      <xdr:col>22</xdr:col>
      <xdr:colOff>85725</xdr:colOff>
      <xdr:row>105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104774</xdr:colOff>
      <xdr:row>10</xdr:row>
      <xdr:rowOff>133350</xdr:rowOff>
    </xdr:from>
    <xdr:to>
      <xdr:col>22</xdr:col>
      <xdr:colOff>190499</xdr:colOff>
      <xdr:row>25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76200</xdr:colOff>
      <xdr:row>31</xdr:row>
      <xdr:rowOff>57150</xdr:rowOff>
    </xdr:from>
    <xdr:to>
      <xdr:col>22</xdr:col>
      <xdr:colOff>161925</xdr:colOff>
      <xdr:row>47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57150</xdr:colOff>
      <xdr:row>48</xdr:row>
      <xdr:rowOff>104775</xdr:rowOff>
    </xdr:from>
    <xdr:to>
      <xdr:col>22</xdr:col>
      <xdr:colOff>142875</xdr:colOff>
      <xdr:row>64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38100</xdr:colOff>
      <xdr:row>72</xdr:row>
      <xdr:rowOff>19050</xdr:rowOff>
    </xdr:from>
    <xdr:to>
      <xdr:col>22</xdr:col>
      <xdr:colOff>123825</xdr:colOff>
      <xdr:row>86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600075</xdr:colOff>
      <xdr:row>3</xdr:row>
      <xdr:rowOff>152400</xdr:rowOff>
    </xdr:from>
    <xdr:to>
      <xdr:col>39</xdr:col>
      <xdr:colOff>366712</xdr:colOff>
      <xdr:row>24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304800</xdr:colOff>
      <xdr:row>25</xdr:row>
      <xdr:rowOff>133350</xdr:rowOff>
    </xdr:from>
    <xdr:to>
      <xdr:col>32</xdr:col>
      <xdr:colOff>0</xdr:colOff>
      <xdr:row>42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93</xdr:row>
      <xdr:rowOff>0</xdr:rowOff>
    </xdr:from>
    <xdr:to>
      <xdr:col>22</xdr:col>
      <xdr:colOff>85725</xdr:colOff>
      <xdr:row>107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22</xdr:col>
      <xdr:colOff>85725</xdr:colOff>
      <xdr:row>126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104774</xdr:colOff>
      <xdr:row>10</xdr:row>
      <xdr:rowOff>133350</xdr:rowOff>
    </xdr:from>
    <xdr:to>
      <xdr:col>22</xdr:col>
      <xdr:colOff>190499</xdr:colOff>
      <xdr:row>25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76200</xdr:colOff>
      <xdr:row>31</xdr:row>
      <xdr:rowOff>57150</xdr:rowOff>
    </xdr:from>
    <xdr:to>
      <xdr:col>22</xdr:col>
      <xdr:colOff>161925</xdr:colOff>
      <xdr:row>45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57150</xdr:colOff>
      <xdr:row>46</xdr:row>
      <xdr:rowOff>104775</xdr:rowOff>
    </xdr:from>
    <xdr:to>
      <xdr:col>22</xdr:col>
      <xdr:colOff>142875</xdr:colOff>
      <xdr:row>62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38100</xdr:colOff>
      <xdr:row>67</xdr:row>
      <xdr:rowOff>19050</xdr:rowOff>
    </xdr:from>
    <xdr:to>
      <xdr:col>22</xdr:col>
      <xdr:colOff>123825</xdr:colOff>
      <xdr:row>81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438150</xdr:colOff>
      <xdr:row>4</xdr:row>
      <xdr:rowOff>47625</xdr:rowOff>
    </xdr:from>
    <xdr:to>
      <xdr:col>39</xdr:col>
      <xdr:colOff>204787</xdr:colOff>
      <xdr:row>25</xdr:row>
      <xdr:rowOff>66675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552450</xdr:colOff>
      <xdr:row>25</xdr:row>
      <xdr:rowOff>104775</xdr:rowOff>
    </xdr:from>
    <xdr:to>
      <xdr:col>31</xdr:col>
      <xdr:colOff>247650</xdr:colOff>
      <xdr:row>39</xdr:row>
      <xdr:rowOff>180975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400049</xdr:colOff>
      <xdr:row>10</xdr:row>
      <xdr:rowOff>142875</xdr:rowOff>
    </xdr:from>
    <xdr:to>
      <xdr:col>18</xdr:col>
      <xdr:colOff>485774</xdr:colOff>
      <xdr:row>25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390525</xdr:colOff>
      <xdr:row>30</xdr:row>
      <xdr:rowOff>95250</xdr:rowOff>
    </xdr:from>
    <xdr:to>
      <xdr:col>18</xdr:col>
      <xdr:colOff>476250</xdr:colOff>
      <xdr:row>44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581025</xdr:colOff>
      <xdr:row>50</xdr:row>
      <xdr:rowOff>9525</xdr:rowOff>
    </xdr:from>
    <xdr:to>
      <xdr:col>19</xdr:col>
      <xdr:colOff>57150</xdr:colOff>
      <xdr:row>66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190500</xdr:colOff>
      <xdr:row>2</xdr:row>
      <xdr:rowOff>19050</xdr:rowOff>
    </xdr:from>
    <xdr:to>
      <xdr:col>32</xdr:col>
      <xdr:colOff>566737</xdr:colOff>
      <xdr:row>23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180975</xdr:colOff>
      <xdr:row>33</xdr:row>
      <xdr:rowOff>19050</xdr:rowOff>
    </xdr:from>
    <xdr:to>
      <xdr:col>26</xdr:col>
      <xdr:colOff>485775</xdr:colOff>
      <xdr:row>47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380999</xdr:colOff>
      <xdr:row>10</xdr:row>
      <xdr:rowOff>142875</xdr:rowOff>
    </xdr:from>
    <xdr:to>
      <xdr:col>18</xdr:col>
      <xdr:colOff>466724</xdr:colOff>
      <xdr:row>25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31</xdr:row>
      <xdr:rowOff>57150</xdr:rowOff>
    </xdr:from>
    <xdr:to>
      <xdr:col>19</xdr:col>
      <xdr:colOff>161925</xdr:colOff>
      <xdr:row>45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</xdr:colOff>
      <xdr:row>46</xdr:row>
      <xdr:rowOff>104775</xdr:rowOff>
    </xdr:from>
    <xdr:to>
      <xdr:col>19</xdr:col>
      <xdr:colOff>142875</xdr:colOff>
      <xdr:row>62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38100</xdr:colOff>
      <xdr:row>67</xdr:row>
      <xdr:rowOff>19050</xdr:rowOff>
    </xdr:from>
    <xdr:to>
      <xdr:col>19</xdr:col>
      <xdr:colOff>123825</xdr:colOff>
      <xdr:row>84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209550</xdr:colOff>
      <xdr:row>3</xdr:row>
      <xdr:rowOff>57150</xdr:rowOff>
    </xdr:from>
    <xdr:to>
      <xdr:col>32</xdr:col>
      <xdr:colOff>585787</xdr:colOff>
      <xdr:row>24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428625</xdr:colOff>
      <xdr:row>25</xdr:row>
      <xdr:rowOff>9525</xdr:rowOff>
    </xdr:from>
    <xdr:to>
      <xdr:col>27</xdr:col>
      <xdr:colOff>123825</xdr:colOff>
      <xdr:row>39</xdr:row>
      <xdr:rowOff>85725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380999</xdr:colOff>
      <xdr:row>10</xdr:row>
      <xdr:rowOff>142875</xdr:rowOff>
    </xdr:from>
    <xdr:to>
      <xdr:col>18</xdr:col>
      <xdr:colOff>466724</xdr:colOff>
      <xdr:row>25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31</xdr:row>
      <xdr:rowOff>57150</xdr:rowOff>
    </xdr:from>
    <xdr:to>
      <xdr:col>19</xdr:col>
      <xdr:colOff>161925</xdr:colOff>
      <xdr:row>45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</xdr:colOff>
      <xdr:row>46</xdr:row>
      <xdr:rowOff>104775</xdr:rowOff>
    </xdr:from>
    <xdr:to>
      <xdr:col>19</xdr:col>
      <xdr:colOff>142875</xdr:colOff>
      <xdr:row>62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247650</xdr:colOff>
      <xdr:row>67</xdr:row>
      <xdr:rowOff>9525</xdr:rowOff>
    </xdr:from>
    <xdr:to>
      <xdr:col>19</xdr:col>
      <xdr:colOff>333375</xdr:colOff>
      <xdr:row>84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209550</xdr:colOff>
      <xdr:row>3</xdr:row>
      <xdr:rowOff>57150</xdr:rowOff>
    </xdr:from>
    <xdr:to>
      <xdr:col>32</xdr:col>
      <xdr:colOff>585787</xdr:colOff>
      <xdr:row>24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428625</xdr:colOff>
      <xdr:row>25</xdr:row>
      <xdr:rowOff>9525</xdr:rowOff>
    </xdr:from>
    <xdr:to>
      <xdr:col>27</xdr:col>
      <xdr:colOff>123825</xdr:colOff>
      <xdr:row>39</xdr:row>
      <xdr:rowOff>85725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333374</xdr:colOff>
      <xdr:row>10</xdr:row>
      <xdr:rowOff>95250</xdr:rowOff>
    </xdr:from>
    <xdr:to>
      <xdr:col>17</xdr:col>
      <xdr:colOff>419099</xdr:colOff>
      <xdr:row>24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333375</xdr:colOff>
      <xdr:row>27</xdr:row>
      <xdr:rowOff>28575</xdr:rowOff>
    </xdr:from>
    <xdr:to>
      <xdr:col>17</xdr:col>
      <xdr:colOff>419100</xdr:colOff>
      <xdr:row>43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266700</xdr:colOff>
      <xdr:row>45</xdr:row>
      <xdr:rowOff>57150</xdr:rowOff>
    </xdr:from>
    <xdr:to>
      <xdr:col>17</xdr:col>
      <xdr:colOff>352425</xdr:colOff>
      <xdr:row>61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352425</xdr:colOff>
      <xdr:row>65</xdr:row>
      <xdr:rowOff>152400</xdr:rowOff>
    </xdr:from>
    <xdr:to>
      <xdr:col>17</xdr:col>
      <xdr:colOff>438150</xdr:colOff>
      <xdr:row>80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85725</xdr:colOff>
      <xdr:row>3</xdr:row>
      <xdr:rowOff>104775</xdr:rowOff>
    </xdr:from>
    <xdr:to>
      <xdr:col>31</xdr:col>
      <xdr:colOff>461962</xdr:colOff>
      <xdr:row>24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390525</xdr:colOff>
      <xdr:row>25</xdr:row>
      <xdr:rowOff>171450</xdr:rowOff>
    </xdr:from>
    <xdr:to>
      <xdr:col>26</xdr:col>
      <xdr:colOff>85725</xdr:colOff>
      <xdr:row>42</xdr:row>
      <xdr:rowOff>57150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200025</xdr:colOff>
      <xdr:row>85</xdr:row>
      <xdr:rowOff>142875</xdr:rowOff>
    </xdr:from>
    <xdr:to>
      <xdr:col>17</xdr:col>
      <xdr:colOff>285750</xdr:colOff>
      <xdr:row>100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276225</xdr:colOff>
      <xdr:row>106</xdr:row>
      <xdr:rowOff>19050</xdr:rowOff>
    </xdr:from>
    <xdr:to>
      <xdr:col>17</xdr:col>
      <xdr:colOff>361950</xdr:colOff>
      <xdr:row>120</xdr:row>
      <xdr:rowOff>95250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171"/>
  <sheetViews>
    <sheetView workbookViewId="0">
      <selection activeCell="F448" sqref="F448:F464"/>
    </sheetView>
  </sheetViews>
  <sheetFormatPr defaultRowHeight="15" x14ac:dyDescent="0.25"/>
  <cols>
    <col min="1" max="1" width="9.7109375" bestFit="1" customWidth="1"/>
    <col min="3" max="3" width="10.7109375" bestFit="1" customWidth="1"/>
    <col min="4" max="4" width="13.140625" bestFit="1" customWidth="1"/>
  </cols>
  <sheetData>
    <row r="1" spans="1:6" x14ac:dyDescent="0.25">
      <c r="A1" t="s">
        <v>0</v>
      </c>
      <c r="B1" t="s">
        <v>1</v>
      </c>
      <c r="C1" t="s">
        <v>25</v>
      </c>
      <c r="D1" t="s">
        <v>31</v>
      </c>
      <c r="E1" t="s">
        <v>2</v>
      </c>
      <c r="F1" t="s">
        <v>3</v>
      </c>
    </row>
    <row r="2" spans="1:6" hidden="1" x14ac:dyDescent="0.25">
      <c r="A2" t="s">
        <v>4</v>
      </c>
      <c r="B2" t="s">
        <v>24</v>
      </c>
      <c r="C2" s="2" t="s">
        <v>26</v>
      </c>
      <c r="D2">
        <v>18</v>
      </c>
      <c r="E2">
        <v>3</v>
      </c>
      <c r="F2">
        <v>5.6</v>
      </c>
    </row>
    <row r="3" spans="1:6" hidden="1" x14ac:dyDescent="0.25">
      <c r="A3" t="s">
        <v>4</v>
      </c>
      <c r="B3" t="s">
        <v>24</v>
      </c>
      <c r="C3" s="2" t="s">
        <v>26</v>
      </c>
      <c r="D3">
        <v>18</v>
      </c>
      <c r="E3">
        <v>4</v>
      </c>
      <c r="F3">
        <v>13.137500000000001</v>
      </c>
    </row>
    <row r="4" spans="1:6" hidden="1" x14ac:dyDescent="0.25">
      <c r="A4" t="s">
        <v>4</v>
      </c>
      <c r="B4" t="s">
        <v>24</v>
      </c>
      <c r="C4" s="2" t="s">
        <v>26</v>
      </c>
      <c r="D4">
        <v>18</v>
      </c>
      <c r="E4">
        <v>5</v>
      </c>
      <c r="F4">
        <v>26.890000000000004</v>
      </c>
    </row>
    <row r="5" spans="1:6" hidden="1" x14ac:dyDescent="0.25">
      <c r="A5" t="s">
        <v>4</v>
      </c>
      <c r="B5" t="s">
        <v>24</v>
      </c>
      <c r="C5" s="2" t="s">
        <v>26</v>
      </c>
      <c r="D5">
        <v>18</v>
      </c>
      <c r="E5">
        <v>6</v>
      </c>
      <c r="F5">
        <v>47.15</v>
      </c>
    </row>
    <row r="6" spans="1:6" hidden="1" x14ac:dyDescent="0.25">
      <c r="A6" t="s">
        <v>4</v>
      </c>
      <c r="B6" t="s">
        <v>24</v>
      </c>
      <c r="C6" s="2" t="s">
        <v>26</v>
      </c>
      <c r="D6">
        <v>18</v>
      </c>
      <c r="E6">
        <v>7</v>
      </c>
      <c r="F6">
        <v>76.47</v>
      </c>
    </row>
    <row r="7" spans="1:6" hidden="1" x14ac:dyDescent="0.25">
      <c r="A7" t="s">
        <v>4</v>
      </c>
      <c r="B7" t="s">
        <v>24</v>
      </c>
      <c r="C7" s="2" t="s">
        <v>26</v>
      </c>
      <c r="D7">
        <v>18</v>
      </c>
      <c r="E7">
        <v>8</v>
      </c>
      <c r="F7">
        <v>126.2</v>
      </c>
    </row>
    <row r="8" spans="1:6" hidden="1" x14ac:dyDescent="0.25">
      <c r="A8" t="s">
        <v>4</v>
      </c>
      <c r="B8" t="s">
        <v>24</v>
      </c>
      <c r="C8" s="2" t="s">
        <v>26</v>
      </c>
      <c r="D8">
        <v>18</v>
      </c>
      <c r="E8">
        <v>9</v>
      </c>
      <c r="F8">
        <v>196.48666666666665</v>
      </c>
    </row>
    <row r="9" spans="1:6" hidden="1" x14ac:dyDescent="0.25">
      <c r="A9" t="s">
        <v>4</v>
      </c>
      <c r="B9" t="s">
        <v>24</v>
      </c>
      <c r="C9" s="2" t="s">
        <v>26</v>
      </c>
      <c r="D9">
        <v>18</v>
      </c>
      <c r="E9">
        <v>10</v>
      </c>
      <c r="F9">
        <v>279.27999999999992</v>
      </c>
    </row>
    <row r="10" spans="1:6" hidden="1" x14ac:dyDescent="0.25">
      <c r="A10" t="s">
        <v>4</v>
      </c>
      <c r="B10" t="s">
        <v>24</v>
      </c>
      <c r="C10" s="2" t="s">
        <v>26</v>
      </c>
      <c r="D10">
        <v>18</v>
      </c>
      <c r="E10">
        <v>11</v>
      </c>
      <c r="F10">
        <v>353.7</v>
      </c>
    </row>
    <row r="11" spans="1:6" hidden="1" x14ac:dyDescent="0.25">
      <c r="A11" t="s">
        <v>4</v>
      </c>
      <c r="B11" t="s">
        <v>24</v>
      </c>
      <c r="C11" s="2" t="s">
        <v>26</v>
      </c>
      <c r="D11">
        <v>18</v>
      </c>
      <c r="E11">
        <v>12</v>
      </c>
      <c r="F11">
        <v>401.99000000000007</v>
      </c>
    </row>
    <row r="12" spans="1:6" hidden="1" x14ac:dyDescent="0.25">
      <c r="A12" t="s">
        <v>4</v>
      </c>
      <c r="B12" t="s">
        <v>24</v>
      </c>
      <c r="C12" s="2" t="s">
        <v>26</v>
      </c>
      <c r="D12">
        <v>18</v>
      </c>
      <c r="E12">
        <v>13</v>
      </c>
      <c r="F12">
        <v>454.66</v>
      </c>
    </row>
    <row r="13" spans="1:6" hidden="1" x14ac:dyDescent="0.25">
      <c r="A13" t="s">
        <v>4</v>
      </c>
      <c r="B13" t="s">
        <v>24</v>
      </c>
      <c r="C13" s="2" t="s">
        <v>26</v>
      </c>
      <c r="D13">
        <v>18</v>
      </c>
      <c r="E13">
        <v>14</v>
      </c>
      <c r="F13">
        <v>484.4799999999999</v>
      </c>
    </row>
    <row r="14" spans="1:6" hidden="1" x14ac:dyDescent="0.25">
      <c r="A14" t="s">
        <v>4</v>
      </c>
      <c r="B14" t="s">
        <v>24</v>
      </c>
      <c r="C14" s="2" t="s">
        <v>26</v>
      </c>
      <c r="D14">
        <v>18</v>
      </c>
      <c r="E14">
        <v>15</v>
      </c>
      <c r="F14">
        <v>494.2</v>
      </c>
    </row>
    <row r="15" spans="1:6" hidden="1" x14ac:dyDescent="0.25">
      <c r="A15" t="s">
        <v>4</v>
      </c>
      <c r="B15" t="s">
        <v>24</v>
      </c>
      <c r="C15" s="2" t="s">
        <v>26</v>
      </c>
      <c r="D15">
        <v>18</v>
      </c>
      <c r="E15">
        <v>16</v>
      </c>
      <c r="F15">
        <v>425.08000000000004</v>
      </c>
    </row>
    <row r="16" spans="1:6" hidden="1" x14ac:dyDescent="0.25">
      <c r="A16" t="s">
        <v>4</v>
      </c>
      <c r="B16" t="s">
        <v>24</v>
      </c>
      <c r="C16" s="2" t="s">
        <v>26</v>
      </c>
      <c r="D16">
        <v>18</v>
      </c>
      <c r="E16">
        <v>17</v>
      </c>
      <c r="F16">
        <v>315.22000000000003</v>
      </c>
    </row>
    <row r="17" spans="1:6" hidden="1" x14ac:dyDescent="0.25">
      <c r="A17" t="s">
        <v>4</v>
      </c>
      <c r="B17" t="s">
        <v>24</v>
      </c>
      <c r="C17" s="2" t="s">
        <v>26</v>
      </c>
      <c r="D17">
        <v>18</v>
      </c>
      <c r="E17">
        <v>18</v>
      </c>
      <c r="F17">
        <v>162.04</v>
      </c>
    </row>
    <row r="18" spans="1:6" hidden="1" x14ac:dyDescent="0.25">
      <c r="A18" t="s">
        <v>4</v>
      </c>
      <c r="B18" t="s">
        <v>24</v>
      </c>
      <c r="C18" s="2" t="s">
        <v>26</v>
      </c>
      <c r="D18">
        <v>19</v>
      </c>
      <c r="E18">
        <v>3</v>
      </c>
      <c r="F18">
        <v>5.6</v>
      </c>
    </row>
    <row r="19" spans="1:6" hidden="1" x14ac:dyDescent="0.25">
      <c r="A19" t="s">
        <v>4</v>
      </c>
      <c r="B19" t="s">
        <v>24</v>
      </c>
      <c r="C19" s="2" t="s">
        <v>26</v>
      </c>
      <c r="D19">
        <v>19</v>
      </c>
      <c r="E19">
        <v>4</v>
      </c>
      <c r="F19">
        <v>11.05</v>
      </c>
    </row>
    <row r="20" spans="1:6" hidden="1" x14ac:dyDescent="0.25">
      <c r="A20" t="s">
        <v>4</v>
      </c>
      <c r="B20" t="s">
        <v>24</v>
      </c>
      <c r="C20" s="2" t="s">
        <v>26</v>
      </c>
      <c r="D20">
        <v>19</v>
      </c>
      <c r="E20">
        <v>5</v>
      </c>
      <c r="F20">
        <v>22.3</v>
      </c>
    </row>
    <row r="21" spans="1:6" hidden="1" x14ac:dyDescent="0.25">
      <c r="A21" t="s">
        <v>4</v>
      </c>
      <c r="B21" t="s">
        <v>24</v>
      </c>
      <c r="C21" s="2" t="s">
        <v>26</v>
      </c>
      <c r="D21">
        <v>19</v>
      </c>
      <c r="E21">
        <v>6</v>
      </c>
      <c r="F21">
        <v>40.5</v>
      </c>
    </row>
    <row r="22" spans="1:6" hidden="1" x14ac:dyDescent="0.25">
      <c r="A22" t="s">
        <v>4</v>
      </c>
      <c r="B22" t="s">
        <v>24</v>
      </c>
      <c r="C22" s="2" t="s">
        <v>26</v>
      </c>
      <c r="D22">
        <v>19</v>
      </c>
      <c r="E22">
        <v>7</v>
      </c>
      <c r="F22">
        <v>71.95</v>
      </c>
    </row>
    <row r="23" spans="1:6" hidden="1" x14ac:dyDescent="0.25">
      <c r="A23" t="s">
        <v>4</v>
      </c>
      <c r="B23" t="s">
        <v>24</v>
      </c>
      <c r="C23" s="2" t="s">
        <v>26</v>
      </c>
      <c r="D23">
        <v>19</v>
      </c>
      <c r="E23">
        <v>8</v>
      </c>
      <c r="F23">
        <v>116.45</v>
      </c>
    </row>
    <row r="24" spans="1:6" hidden="1" x14ac:dyDescent="0.25">
      <c r="A24" t="s">
        <v>4</v>
      </c>
      <c r="B24" t="s">
        <v>24</v>
      </c>
      <c r="C24" s="2" t="s">
        <v>26</v>
      </c>
      <c r="D24">
        <v>19</v>
      </c>
      <c r="E24">
        <v>9</v>
      </c>
      <c r="F24">
        <v>176.60000000000002</v>
      </c>
    </row>
    <row r="25" spans="1:6" hidden="1" x14ac:dyDescent="0.25">
      <c r="A25" t="s">
        <v>4</v>
      </c>
      <c r="B25" t="s">
        <v>24</v>
      </c>
      <c r="C25" s="2" t="s">
        <v>26</v>
      </c>
      <c r="D25">
        <v>19</v>
      </c>
      <c r="E25">
        <v>10</v>
      </c>
      <c r="F25">
        <v>265.39999999999998</v>
      </c>
    </row>
    <row r="26" spans="1:6" hidden="1" x14ac:dyDescent="0.25">
      <c r="A26" t="s">
        <v>4</v>
      </c>
      <c r="B26" t="s">
        <v>24</v>
      </c>
      <c r="C26" s="2" t="s">
        <v>26</v>
      </c>
      <c r="D26">
        <v>19</v>
      </c>
      <c r="E26">
        <v>11</v>
      </c>
      <c r="F26">
        <v>343</v>
      </c>
    </row>
    <row r="27" spans="1:6" hidden="1" x14ac:dyDescent="0.25">
      <c r="A27" t="s">
        <v>4</v>
      </c>
      <c r="B27" t="s">
        <v>24</v>
      </c>
      <c r="C27" s="2" t="s">
        <v>26</v>
      </c>
      <c r="D27">
        <v>19</v>
      </c>
      <c r="E27">
        <v>12</v>
      </c>
      <c r="F27">
        <v>412.79999999999995</v>
      </c>
    </row>
    <row r="28" spans="1:6" hidden="1" x14ac:dyDescent="0.25">
      <c r="A28" t="s">
        <v>4</v>
      </c>
      <c r="B28" t="s">
        <v>24</v>
      </c>
      <c r="C28" s="2" t="s">
        <v>26</v>
      </c>
      <c r="D28">
        <v>19</v>
      </c>
      <c r="E28">
        <v>13</v>
      </c>
      <c r="F28">
        <v>475.2</v>
      </c>
    </row>
    <row r="29" spans="1:6" hidden="1" x14ac:dyDescent="0.25">
      <c r="A29" t="s">
        <v>4</v>
      </c>
      <c r="B29" t="s">
        <v>24</v>
      </c>
      <c r="C29" s="2" t="s">
        <v>26</v>
      </c>
      <c r="D29">
        <v>19</v>
      </c>
      <c r="E29">
        <v>14</v>
      </c>
      <c r="F29">
        <v>495.6</v>
      </c>
    </row>
    <row r="30" spans="1:6" hidden="1" x14ac:dyDescent="0.25">
      <c r="A30" t="s">
        <v>4</v>
      </c>
      <c r="B30" t="s">
        <v>24</v>
      </c>
      <c r="C30" s="2" t="s">
        <v>26</v>
      </c>
      <c r="D30">
        <v>19</v>
      </c>
      <c r="E30">
        <v>15</v>
      </c>
      <c r="F30">
        <v>546.4</v>
      </c>
    </row>
    <row r="31" spans="1:6" hidden="1" x14ac:dyDescent="0.25">
      <c r="A31" t="s">
        <v>4</v>
      </c>
      <c r="B31" t="s">
        <v>24</v>
      </c>
      <c r="C31" s="2" t="s">
        <v>26</v>
      </c>
      <c r="D31">
        <v>19</v>
      </c>
      <c r="E31">
        <v>16</v>
      </c>
      <c r="F31">
        <v>491.6</v>
      </c>
    </row>
    <row r="32" spans="1:6" hidden="1" x14ac:dyDescent="0.25">
      <c r="A32" t="s">
        <v>4</v>
      </c>
      <c r="B32" t="s">
        <v>24</v>
      </c>
      <c r="C32" s="2" t="s">
        <v>26</v>
      </c>
      <c r="D32">
        <v>19</v>
      </c>
      <c r="E32">
        <v>17</v>
      </c>
      <c r="F32">
        <v>403.1</v>
      </c>
    </row>
    <row r="33" spans="1:6" hidden="1" x14ac:dyDescent="0.25">
      <c r="A33" t="s">
        <v>4</v>
      </c>
      <c r="B33" t="s">
        <v>24</v>
      </c>
      <c r="C33" s="2" t="s">
        <v>26</v>
      </c>
      <c r="D33">
        <v>19</v>
      </c>
      <c r="E33">
        <v>18</v>
      </c>
      <c r="F33">
        <v>281.39999999999998</v>
      </c>
    </row>
    <row r="34" spans="1:6" hidden="1" x14ac:dyDescent="0.25">
      <c r="A34" t="s">
        <v>4</v>
      </c>
      <c r="B34" t="s">
        <v>24</v>
      </c>
      <c r="C34" s="2" t="s">
        <v>26</v>
      </c>
      <c r="D34">
        <v>19</v>
      </c>
      <c r="E34">
        <v>19</v>
      </c>
      <c r="F34">
        <v>125.5</v>
      </c>
    </row>
    <row r="35" spans="1:6" hidden="1" x14ac:dyDescent="0.25">
      <c r="A35" t="s">
        <v>6</v>
      </c>
      <c r="B35" t="s">
        <v>24</v>
      </c>
      <c r="C35" s="2" t="s">
        <v>26</v>
      </c>
      <c r="D35">
        <v>18</v>
      </c>
      <c r="E35">
        <v>2</v>
      </c>
      <c r="F35">
        <v>1</v>
      </c>
    </row>
    <row r="36" spans="1:6" hidden="1" x14ac:dyDescent="0.25">
      <c r="A36" t="s">
        <v>6</v>
      </c>
      <c r="B36" t="s">
        <v>24</v>
      </c>
      <c r="C36" s="2" t="s">
        <v>26</v>
      </c>
      <c r="D36">
        <v>18</v>
      </c>
      <c r="E36">
        <v>3</v>
      </c>
      <c r="F36">
        <v>3.7749999999999999</v>
      </c>
    </row>
    <row r="37" spans="1:6" hidden="1" x14ac:dyDescent="0.25">
      <c r="A37" t="s">
        <v>6</v>
      </c>
      <c r="B37" t="s">
        <v>24</v>
      </c>
      <c r="C37" s="2" t="s">
        <v>26</v>
      </c>
      <c r="D37">
        <v>18</v>
      </c>
      <c r="E37">
        <v>4</v>
      </c>
      <c r="F37">
        <v>8.7249999999999996</v>
      </c>
    </row>
    <row r="38" spans="1:6" hidden="1" x14ac:dyDescent="0.25">
      <c r="A38" t="s">
        <v>6</v>
      </c>
      <c r="B38" t="s">
        <v>24</v>
      </c>
      <c r="C38" s="2" t="s">
        <v>26</v>
      </c>
      <c r="D38">
        <v>18</v>
      </c>
      <c r="E38">
        <v>5</v>
      </c>
      <c r="F38">
        <v>21.5</v>
      </c>
    </row>
    <row r="39" spans="1:6" hidden="1" x14ac:dyDescent="0.25">
      <c r="A39" t="s">
        <v>6</v>
      </c>
      <c r="B39" t="s">
        <v>24</v>
      </c>
      <c r="C39" s="2" t="s">
        <v>26</v>
      </c>
      <c r="D39">
        <v>18</v>
      </c>
      <c r="E39">
        <v>6</v>
      </c>
      <c r="F39">
        <v>38.125</v>
      </c>
    </row>
    <row r="40" spans="1:6" hidden="1" x14ac:dyDescent="0.25">
      <c r="A40" t="s">
        <v>6</v>
      </c>
      <c r="B40" t="s">
        <v>24</v>
      </c>
      <c r="C40" s="2" t="s">
        <v>26</v>
      </c>
      <c r="D40">
        <v>18</v>
      </c>
      <c r="E40">
        <v>7</v>
      </c>
      <c r="F40">
        <v>67.650000000000006</v>
      </c>
    </row>
    <row r="41" spans="1:6" hidden="1" x14ac:dyDescent="0.25">
      <c r="A41" t="s">
        <v>6</v>
      </c>
      <c r="B41" t="s">
        <v>24</v>
      </c>
      <c r="C41" s="2" t="s">
        <v>26</v>
      </c>
      <c r="D41">
        <v>18</v>
      </c>
      <c r="E41">
        <v>8</v>
      </c>
      <c r="F41">
        <v>108.32499999999999</v>
      </c>
    </row>
    <row r="42" spans="1:6" hidden="1" x14ac:dyDescent="0.25">
      <c r="A42" t="s">
        <v>6</v>
      </c>
      <c r="B42" t="s">
        <v>24</v>
      </c>
      <c r="C42" s="2" t="s">
        <v>26</v>
      </c>
      <c r="D42">
        <v>18</v>
      </c>
      <c r="E42">
        <v>9</v>
      </c>
      <c r="F42">
        <v>184.92500000000001</v>
      </c>
    </row>
    <row r="43" spans="1:6" hidden="1" x14ac:dyDescent="0.25">
      <c r="A43" t="s">
        <v>6</v>
      </c>
      <c r="B43" t="s">
        <v>24</v>
      </c>
      <c r="C43" s="2" t="s">
        <v>26</v>
      </c>
      <c r="D43">
        <v>18</v>
      </c>
      <c r="E43">
        <v>10</v>
      </c>
      <c r="F43">
        <v>246.57499999999999</v>
      </c>
    </row>
    <row r="44" spans="1:6" hidden="1" x14ac:dyDescent="0.25">
      <c r="A44" t="s">
        <v>6</v>
      </c>
      <c r="B44" t="s">
        <v>24</v>
      </c>
      <c r="C44" s="2" t="s">
        <v>26</v>
      </c>
      <c r="D44">
        <v>18</v>
      </c>
      <c r="E44">
        <v>11</v>
      </c>
      <c r="F44">
        <v>327</v>
      </c>
    </row>
    <row r="45" spans="1:6" hidden="1" x14ac:dyDescent="0.25">
      <c r="A45" t="s">
        <v>6</v>
      </c>
      <c r="B45" t="s">
        <v>24</v>
      </c>
      <c r="C45" s="2" t="s">
        <v>26</v>
      </c>
      <c r="D45">
        <v>18</v>
      </c>
      <c r="E45">
        <v>12</v>
      </c>
      <c r="F45">
        <v>407.22500000000002</v>
      </c>
    </row>
    <row r="46" spans="1:6" hidden="1" x14ac:dyDescent="0.25">
      <c r="A46" t="s">
        <v>6</v>
      </c>
      <c r="B46" t="s">
        <v>24</v>
      </c>
      <c r="C46" s="2" t="s">
        <v>26</v>
      </c>
      <c r="D46">
        <v>18</v>
      </c>
      <c r="E46">
        <v>13</v>
      </c>
      <c r="F46">
        <v>514.95000000000005</v>
      </c>
    </row>
    <row r="47" spans="1:6" hidden="1" x14ac:dyDescent="0.25">
      <c r="A47" t="s">
        <v>6</v>
      </c>
      <c r="B47" t="s">
        <v>24</v>
      </c>
      <c r="C47" s="2" t="s">
        <v>26</v>
      </c>
      <c r="D47">
        <v>18</v>
      </c>
      <c r="E47">
        <v>14</v>
      </c>
      <c r="F47">
        <v>560.9</v>
      </c>
    </row>
    <row r="48" spans="1:6" hidden="1" x14ac:dyDescent="0.25">
      <c r="A48" t="s">
        <v>6</v>
      </c>
      <c r="B48" t="s">
        <v>24</v>
      </c>
      <c r="C48" s="2" t="s">
        <v>26</v>
      </c>
      <c r="D48">
        <v>18</v>
      </c>
      <c r="E48">
        <v>15</v>
      </c>
      <c r="F48">
        <v>563.59999999999991</v>
      </c>
    </row>
    <row r="49" spans="1:6" hidden="1" x14ac:dyDescent="0.25">
      <c r="A49" t="s">
        <v>6</v>
      </c>
      <c r="B49" t="s">
        <v>24</v>
      </c>
      <c r="C49" s="2" t="s">
        <v>26</v>
      </c>
      <c r="D49">
        <v>18</v>
      </c>
      <c r="E49">
        <v>16</v>
      </c>
      <c r="F49">
        <v>510.84999999999997</v>
      </c>
    </row>
    <row r="50" spans="1:6" hidden="1" x14ac:dyDescent="0.25">
      <c r="A50" t="s">
        <v>6</v>
      </c>
      <c r="B50" t="s">
        <v>24</v>
      </c>
      <c r="C50" s="2" t="s">
        <v>26</v>
      </c>
      <c r="D50">
        <v>18</v>
      </c>
      <c r="E50">
        <v>17</v>
      </c>
      <c r="F50">
        <v>426</v>
      </c>
    </row>
    <row r="51" spans="1:6" hidden="1" x14ac:dyDescent="0.25">
      <c r="A51" t="s">
        <v>6</v>
      </c>
      <c r="B51" t="s">
        <v>24</v>
      </c>
      <c r="C51" s="2" t="s">
        <v>26</v>
      </c>
      <c r="D51">
        <v>18</v>
      </c>
      <c r="E51">
        <v>18</v>
      </c>
      <c r="F51">
        <v>276.45</v>
      </c>
    </row>
    <row r="52" spans="1:6" hidden="1" x14ac:dyDescent="0.25">
      <c r="A52" t="s">
        <v>6</v>
      </c>
      <c r="B52" t="s">
        <v>24</v>
      </c>
      <c r="C52" s="2" t="s">
        <v>26</v>
      </c>
      <c r="D52">
        <v>19</v>
      </c>
      <c r="E52">
        <v>2</v>
      </c>
      <c r="F52">
        <v>1</v>
      </c>
    </row>
    <row r="53" spans="1:6" hidden="1" x14ac:dyDescent="0.25">
      <c r="A53" t="s">
        <v>6</v>
      </c>
      <c r="B53" t="s">
        <v>24</v>
      </c>
      <c r="C53" s="2" t="s">
        <v>26</v>
      </c>
      <c r="D53">
        <v>19</v>
      </c>
      <c r="E53">
        <v>3</v>
      </c>
      <c r="F53">
        <v>3.7749999999999999</v>
      </c>
    </row>
    <row r="54" spans="1:6" hidden="1" x14ac:dyDescent="0.25">
      <c r="A54" t="s">
        <v>6</v>
      </c>
      <c r="B54" t="s">
        <v>24</v>
      </c>
      <c r="C54" s="2" t="s">
        <v>26</v>
      </c>
      <c r="D54">
        <v>19</v>
      </c>
      <c r="E54">
        <v>4</v>
      </c>
      <c r="F54">
        <v>10.3</v>
      </c>
    </row>
    <row r="55" spans="1:6" hidden="1" x14ac:dyDescent="0.25">
      <c r="A55" t="s">
        <v>6</v>
      </c>
      <c r="B55" t="s">
        <v>24</v>
      </c>
      <c r="C55" s="2" t="s">
        <v>26</v>
      </c>
      <c r="D55">
        <v>19</v>
      </c>
      <c r="E55">
        <v>5</v>
      </c>
      <c r="F55">
        <v>20.05</v>
      </c>
    </row>
    <row r="56" spans="1:6" hidden="1" x14ac:dyDescent="0.25">
      <c r="A56" t="s">
        <v>6</v>
      </c>
      <c r="B56" t="s">
        <v>24</v>
      </c>
      <c r="C56" s="2" t="s">
        <v>26</v>
      </c>
      <c r="D56">
        <v>19</v>
      </c>
      <c r="E56">
        <v>6</v>
      </c>
      <c r="F56">
        <v>40.25</v>
      </c>
    </row>
    <row r="57" spans="1:6" hidden="1" x14ac:dyDescent="0.25">
      <c r="A57" t="s">
        <v>6</v>
      </c>
      <c r="B57" t="s">
        <v>24</v>
      </c>
      <c r="C57" s="2" t="s">
        <v>26</v>
      </c>
      <c r="D57">
        <v>19</v>
      </c>
      <c r="E57">
        <v>7</v>
      </c>
      <c r="F57">
        <v>71.775000000000006</v>
      </c>
    </row>
    <row r="58" spans="1:6" hidden="1" x14ac:dyDescent="0.25">
      <c r="A58" t="s">
        <v>6</v>
      </c>
      <c r="B58" t="s">
        <v>24</v>
      </c>
      <c r="C58" s="2" t="s">
        <v>26</v>
      </c>
      <c r="D58">
        <v>19</v>
      </c>
      <c r="E58">
        <v>8</v>
      </c>
      <c r="F58">
        <v>117.1</v>
      </c>
    </row>
    <row r="59" spans="1:6" hidden="1" x14ac:dyDescent="0.25">
      <c r="A59" t="s">
        <v>6</v>
      </c>
      <c r="B59" t="s">
        <v>24</v>
      </c>
      <c r="C59" s="2" t="s">
        <v>26</v>
      </c>
      <c r="D59">
        <v>19</v>
      </c>
      <c r="E59">
        <v>9</v>
      </c>
      <c r="F59">
        <v>173.47500000000002</v>
      </c>
    </row>
    <row r="60" spans="1:6" hidden="1" x14ac:dyDescent="0.25">
      <c r="A60" t="s">
        <v>6</v>
      </c>
      <c r="B60" t="s">
        <v>24</v>
      </c>
      <c r="C60" s="2" t="s">
        <v>26</v>
      </c>
      <c r="D60">
        <v>19</v>
      </c>
      <c r="E60">
        <v>10</v>
      </c>
      <c r="F60">
        <v>216.35</v>
      </c>
    </row>
    <row r="61" spans="1:6" hidden="1" x14ac:dyDescent="0.25">
      <c r="A61" t="s">
        <v>6</v>
      </c>
      <c r="B61" t="s">
        <v>24</v>
      </c>
      <c r="C61" s="2" t="s">
        <v>26</v>
      </c>
      <c r="D61">
        <v>19</v>
      </c>
      <c r="E61">
        <v>11</v>
      </c>
      <c r="F61">
        <v>279.55</v>
      </c>
    </row>
    <row r="62" spans="1:6" hidden="1" x14ac:dyDescent="0.25">
      <c r="A62" t="s">
        <v>6</v>
      </c>
      <c r="B62" t="s">
        <v>24</v>
      </c>
      <c r="C62" s="2" t="s">
        <v>26</v>
      </c>
      <c r="D62">
        <v>19</v>
      </c>
      <c r="E62">
        <v>12</v>
      </c>
      <c r="F62">
        <v>356.9</v>
      </c>
    </row>
    <row r="63" spans="1:6" hidden="1" x14ac:dyDescent="0.25">
      <c r="A63" t="s">
        <v>6</v>
      </c>
      <c r="B63" t="s">
        <v>24</v>
      </c>
      <c r="C63" s="2" t="s">
        <v>26</v>
      </c>
      <c r="D63">
        <v>19</v>
      </c>
      <c r="E63">
        <v>13</v>
      </c>
      <c r="F63">
        <v>461.95</v>
      </c>
    </row>
    <row r="64" spans="1:6" hidden="1" x14ac:dyDescent="0.25">
      <c r="A64" t="s">
        <v>6</v>
      </c>
      <c r="B64" t="s">
        <v>24</v>
      </c>
      <c r="C64" s="2" t="s">
        <v>26</v>
      </c>
      <c r="D64">
        <v>19</v>
      </c>
      <c r="E64">
        <v>14</v>
      </c>
      <c r="F64">
        <v>474</v>
      </c>
    </row>
    <row r="65" spans="1:6" hidden="1" x14ac:dyDescent="0.25">
      <c r="A65" t="s">
        <v>6</v>
      </c>
      <c r="B65" t="s">
        <v>24</v>
      </c>
      <c r="C65" s="2" t="s">
        <v>26</v>
      </c>
      <c r="D65">
        <v>19</v>
      </c>
      <c r="E65">
        <v>15</v>
      </c>
      <c r="F65">
        <v>458.25</v>
      </c>
    </row>
    <row r="66" spans="1:6" hidden="1" x14ac:dyDescent="0.25">
      <c r="A66" t="s">
        <v>6</v>
      </c>
      <c r="B66" t="s">
        <v>24</v>
      </c>
      <c r="C66" s="2" t="s">
        <v>26</v>
      </c>
      <c r="D66">
        <v>19</v>
      </c>
      <c r="E66">
        <v>16</v>
      </c>
      <c r="F66">
        <v>443.25</v>
      </c>
    </row>
    <row r="67" spans="1:6" hidden="1" x14ac:dyDescent="0.25">
      <c r="A67" t="s">
        <v>6</v>
      </c>
      <c r="B67" t="s">
        <v>24</v>
      </c>
      <c r="C67" s="2" t="s">
        <v>26</v>
      </c>
      <c r="D67">
        <v>19</v>
      </c>
      <c r="E67">
        <v>17</v>
      </c>
      <c r="F67">
        <v>384.55</v>
      </c>
    </row>
    <row r="68" spans="1:6" hidden="1" x14ac:dyDescent="0.25">
      <c r="A68" t="s">
        <v>6</v>
      </c>
      <c r="B68" t="s">
        <v>24</v>
      </c>
      <c r="C68" s="2" t="s">
        <v>26</v>
      </c>
      <c r="D68">
        <v>19</v>
      </c>
      <c r="E68">
        <v>18</v>
      </c>
      <c r="F68">
        <v>281.75</v>
      </c>
    </row>
    <row r="69" spans="1:6" hidden="1" x14ac:dyDescent="0.25">
      <c r="A69" t="s">
        <v>6</v>
      </c>
      <c r="B69" t="s">
        <v>24</v>
      </c>
      <c r="C69" s="2" t="s">
        <v>26</v>
      </c>
      <c r="D69">
        <v>19</v>
      </c>
      <c r="E69">
        <v>19</v>
      </c>
      <c r="F69">
        <v>151.80000000000001</v>
      </c>
    </row>
    <row r="70" spans="1:6" hidden="1" x14ac:dyDescent="0.25">
      <c r="A70" t="s">
        <v>6</v>
      </c>
      <c r="B70" t="s">
        <v>24</v>
      </c>
      <c r="C70" s="2" t="s">
        <v>26</v>
      </c>
      <c r="D70">
        <v>20</v>
      </c>
      <c r="E70">
        <v>2</v>
      </c>
      <c r="F70">
        <v>1</v>
      </c>
    </row>
    <row r="71" spans="1:6" hidden="1" x14ac:dyDescent="0.25">
      <c r="A71" t="s">
        <v>6</v>
      </c>
      <c r="B71" t="s">
        <v>24</v>
      </c>
      <c r="C71" s="2" t="s">
        <v>26</v>
      </c>
      <c r="D71">
        <v>20</v>
      </c>
      <c r="E71">
        <v>3</v>
      </c>
      <c r="F71">
        <v>3.7749999999999999</v>
      </c>
    </row>
    <row r="72" spans="1:6" hidden="1" x14ac:dyDescent="0.25">
      <c r="A72" t="s">
        <v>6</v>
      </c>
      <c r="B72" t="s">
        <v>24</v>
      </c>
      <c r="C72" s="2" t="s">
        <v>26</v>
      </c>
      <c r="D72">
        <v>20</v>
      </c>
      <c r="E72">
        <v>4</v>
      </c>
      <c r="F72">
        <v>11.075000000000001</v>
      </c>
    </row>
    <row r="73" spans="1:6" hidden="1" x14ac:dyDescent="0.25">
      <c r="A73" t="s">
        <v>6</v>
      </c>
      <c r="B73" t="s">
        <v>24</v>
      </c>
      <c r="C73" s="2" t="s">
        <v>26</v>
      </c>
      <c r="D73">
        <v>20</v>
      </c>
      <c r="E73">
        <v>5</v>
      </c>
      <c r="F73">
        <v>22.524999999999999</v>
      </c>
    </row>
    <row r="74" spans="1:6" hidden="1" x14ac:dyDescent="0.25">
      <c r="A74" t="s">
        <v>6</v>
      </c>
      <c r="B74" t="s">
        <v>24</v>
      </c>
      <c r="C74" s="2" t="s">
        <v>26</v>
      </c>
      <c r="D74">
        <v>20</v>
      </c>
      <c r="E74">
        <v>6</v>
      </c>
      <c r="F74">
        <v>42.849999999999994</v>
      </c>
    </row>
    <row r="75" spans="1:6" hidden="1" x14ac:dyDescent="0.25">
      <c r="A75" t="s">
        <v>6</v>
      </c>
      <c r="B75" t="s">
        <v>24</v>
      </c>
      <c r="C75" s="2" t="s">
        <v>26</v>
      </c>
      <c r="D75">
        <v>20</v>
      </c>
      <c r="E75">
        <v>7</v>
      </c>
      <c r="F75">
        <v>75.425000000000011</v>
      </c>
    </row>
    <row r="76" spans="1:6" hidden="1" x14ac:dyDescent="0.25">
      <c r="A76" t="s">
        <v>6</v>
      </c>
      <c r="B76" t="s">
        <v>24</v>
      </c>
      <c r="C76" s="2" t="s">
        <v>26</v>
      </c>
      <c r="D76">
        <v>20</v>
      </c>
      <c r="E76">
        <v>8</v>
      </c>
      <c r="F76">
        <v>123.425</v>
      </c>
    </row>
    <row r="77" spans="1:6" hidden="1" x14ac:dyDescent="0.25">
      <c r="A77" t="s">
        <v>6</v>
      </c>
      <c r="B77" t="s">
        <v>24</v>
      </c>
      <c r="C77" s="2" t="s">
        <v>26</v>
      </c>
      <c r="D77">
        <v>20</v>
      </c>
      <c r="E77">
        <v>9</v>
      </c>
      <c r="F77">
        <v>178.45</v>
      </c>
    </row>
    <row r="78" spans="1:6" hidden="1" x14ac:dyDescent="0.25">
      <c r="A78" t="s">
        <v>6</v>
      </c>
      <c r="B78" t="s">
        <v>24</v>
      </c>
      <c r="C78" s="2" t="s">
        <v>26</v>
      </c>
      <c r="D78">
        <v>20</v>
      </c>
      <c r="E78">
        <v>10</v>
      </c>
      <c r="F78">
        <v>226.02499999999998</v>
      </c>
    </row>
    <row r="79" spans="1:6" hidden="1" x14ac:dyDescent="0.25">
      <c r="A79" t="s">
        <v>6</v>
      </c>
      <c r="B79" t="s">
        <v>24</v>
      </c>
      <c r="C79" s="2" t="s">
        <v>26</v>
      </c>
      <c r="D79">
        <v>20</v>
      </c>
      <c r="E79">
        <v>11</v>
      </c>
      <c r="F79">
        <v>294.67500000000001</v>
      </c>
    </row>
    <row r="80" spans="1:6" hidden="1" x14ac:dyDescent="0.25">
      <c r="A80" t="s">
        <v>6</v>
      </c>
      <c r="B80" t="s">
        <v>24</v>
      </c>
      <c r="C80" s="2" t="s">
        <v>26</v>
      </c>
      <c r="D80">
        <v>20</v>
      </c>
      <c r="E80">
        <v>12</v>
      </c>
      <c r="F80">
        <v>337.9</v>
      </c>
    </row>
    <row r="81" spans="1:6" hidden="1" x14ac:dyDescent="0.25">
      <c r="A81" t="s">
        <v>6</v>
      </c>
      <c r="B81" t="s">
        <v>24</v>
      </c>
      <c r="C81" s="2" t="s">
        <v>26</v>
      </c>
      <c r="D81">
        <v>20</v>
      </c>
      <c r="E81">
        <v>13</v>
      </c>
      <c r="F81">
        <v>414.9</v>
      </c>
    </row>
    <row r="82" spans="1:6" hidden="1" x14ac:dyDescent="0.25">
      <c r="A82" t="s">
        <v>6</v>
      </c>
      <c r="B82" t="s">
        <v>24</v>
      </c>
      <c r="C82" s="2" t="s">
        <v>26</v>
      </c>
      <c r="D82">
        <v>20</v>
      </c>
      <c r="E82">
        <v>14</v>
      </c>
      <c r="F82">
        <v>442.55</v>
      </c>
    </row>
    <row r="83" spans="1:6" hidden="1" x14ac:dyDescent="0.25">
      <c r="A83" t="s">
        <v>6</v>
      </c>
      <c r="B83" t="s">
        <v>24</v>
      </c>
      <c r="C83" s="2" t="s">
        <v>26</v>
      </c>
      <c r="D83">
        <v>20</v>
      </c>
      <c r="E83">
        <v>15</v>
      </c>
      <c r="F83">
        <v>518.4</v>
      </c>
    </row>
    <row r="84" spans="1:6" hidden="1" x14ac:dyDescent="0.25">
      <c r="A84" t="s">
        <v>6</v>
      </c>
      <c r="B84" t="s">
        <v>24</v>
      </c>
      <c r="C84" s="2" t="s">
        <v>26</v>
      </c>
      <c r="D84">
        <v>20</v>
      </c>
      <c r="E84">
        <v>16</v>
      </c>
      <c r="F84">
        <v>514.75</v>
      </c>
    </row>
    <row r="85" spans="1:6" hidden="1" x14ac:dyDescent="0.25">
      <c r="A85" t="s">
        <v>6</v>
      </c>
      <c r="B85" t="s">
        <v>24</v>
      </c>
      <c r="C85" s="2" t="s">
        <v>26</v>
      </c>
      <c r="D85">
        <v>20</v>
      </c>
      <c r="E85">
        <v>17</v>
      </c>
      <c r="F85">
        <v>496.55</v>
      </c>
    </row>
    <row r="86" spans="1:6" hidden="1" x14ac:dyDescent="0.25">
      <c r="A86" t="s">
        <v>6</v>
      </c>
      <c r="B86" t="s">
        <v>24</v>
      </c>
      <c r="C86" s="2" t="s">
        <v>26</v>
      </c>
      <c r="D86">
        <v>20</v>
      </c>
      <c r="E86">
        <v>18</v>
      </c>
      <c r="F86">
        <v>436.15</v>
      </c>
    </row>
    <row r="87" spans="1:6" hidden="1" x14ac:dyDescent="0.25">
      <c r="A87" t="s">
        <v>6</v>
      </c>
      <c r="B87" t="s">
        <v>24</v>
      </c>
      <c r="C87" s="2" t="s">
        <v>26</v>
      </c>
      <c r="D87">
        <v>20</v>
      </c>
      <c r="E87">
        <v>19</v>
      </c>
      <c r="F87">
        <v>319.10000000000002</v>
      </c>
    </row>
    <row r="88" spans="1:6" hidden="1" x14ac:dyDescent="0.25">
      <c r="A88" t="s">
        <v>6</v>
      </c>
      <c r="B88" t="s">
        <v>24</v>
      </c>
      <c r="C88" s="2" t="s">
        <v>26</v>
      </c>
      <c r="D88">
        <v>20</v>
      </c>
      <c r="E88">
        <v>20</v>
      </c>
      <c r="F88">
        <v>167.6</v>
      </c>
    </row>
    <row r="89" spans="1:6" hidden="1" x14ac:dyDescent="0.25">
      <c r="A89" t="s">
        <v>7</v>
      </c>
      <c r="B89" t="s">
        <v>24</v>
      </c>
      <c r="C89" s="2" t="s">
        <v>26</v>
      </c>
      <c r="D89">
        <v>13</v>
      </c>
      <c r="E89">
        <v>2</v>
      </c>
      <c r="F89">
        <v>1.25</v>
      </c>
    </row>
    <row r="90" spans="1:6" hidden="1" x14ac:dyDescent="0.25">
      <c r="A90" t="s">
        <v>7</v>
      </c>
      <c r="B90" t="s">
        <v>24</v>
      </c>
      <c r="C90" s="2" t="s">
        <v>26</v>
      </c>
      <c r="D90">
        <v>13</v>
      </c>
      <c r="E90">
        <v>3</v>
      </c>
      <c r="F90">
        <v>4.3</v>
      </c>
    </row>
    <row r="91" spans="1:6" hidden="1" x14ac:dyDescent="0.25">
      <c r="A91" t="s">
        <v>7</v>
      </c>
      <c r="B91" t="s">
        <v>24</v>
      </c>
      <c r="C91" s="2" t="s">
        <v>26</v>
      </c>
      <c r="D91">
        <v>13</v>
      </c>
      <c r="E91">
        <v>4</v>
      </c>
      <c r="F91">
        <v>12.012499999999999</v>
      </c>
    </row>
    <row r="92" spans="1:6" hidden="1" x14ac:dyDescent="0.25">
      <c r="A92" t="s">
        <v>7</v>
      </c>
      <c r="B92" t="s">
        <v>24</v>
      </c>
      <c r="C92" s="2" t="s">
        <v>26</v>
      </c>
      <c r="D92">
        <v>13</v>
      </c>
      <c r="E92">
        <v>5</v>
      </c>
      <c r="F92">
        <v>26.76</v>
      </c>
    </row>
    <row r="93" spans="1:6" hidden="1" x14ac:dyDescent="0.25">
      <c r="A93" t="s">
        <v>7</v>
      </c>
      <c r="B93" t="s">
        <v>24</v>
      </c>
      <c r="C93" s="2" t="s">
        <v>26</v>
      </c>
      <c r="D93">
        <v>13</v>
      </c>
      <c r="E93">
        <v>6</v>
      </c>
      <c r="F93">
        <v>50.15</v>
      </c>
    </row>
    <row r="94" spans="1:6" hidden="1" x14ac:dyDescent="0.25">
      <c r="A94" t="s">
        <v>7</v>
      </c>
      <c r="B94" t="s">
        <v>24</v>
      </c>
      <c r="C94" s="2" t="s">
        <v>26</v>
      </c>
      <c r="D94">
        <v>13</v>
      </c>
      <c r="E94">
        <v>7</v>
      </c>
      <c r="F94">
        <v>80.550000000000011</v>
      </c>
    </row>
    <row r="95" spans="1:6" hidden="1" x14ac:dyDescent="0.25">
      <c r="A95" t="s">
        <v>7</v>
      </c>
      <c r="B95" t="s">
        <v>24</v>
      </c>
      <c r="C95" s="2" t="s">
        <v>26</v>
      </c>
      <c r="D95">
        <v>13</v>
      </c>
      <c r="E95">
        <v>8</v>
      </c>
      <c r="F95">
        <v>133</v>
      </c>
    </row>
    <row r="96" spans="1:6" hidden="1" x14ac:dyDescent="0.25">
      <c r="A96" t="s">
        <v>7</v>
      </c>
      <c r="B96" t="s">
        <v>24</v>
      </c>
      <c r="C96" s="2" t="s">
        <v>26</v>
      </c>
      <c r="D96">
        <v>13</v>
      </c>
      <c r="E96">
        <v>9</v>
      </c>
      <c r="F96">
        <v>203.46666666666664</v>
      </c>
    </row>
    <row r="97" spans="1:6" hidden="1" x14ac:dyDescent="0.25">
      <c r="A97" t="s">
        <v>7</v>
      </c>
      <c r="B97" t="s">
        <v>24</v>
      </c>
      <c r="C97" s="2" t="s">
        <v>26</v>
      </c>
      <c r="D97">
        <v>13</v>
      </c>
      <c r="E97">
        <v>10</v>
      </c>
      <c r="F97">
        <v>329.42499999999995</v>
      </c>
    </row>
    <row r="98" spans="1:6" hidden="1" x14ac:dyDescent="0.25">
      <c r="A98" t="s">
        <v>7</v>
      </c>
      <c r="B98" t="s">
        <v>24</v>
      </c>
      <c r="C98" s="2" t="s">
        <v>26</v>
      </c>
      <c r="D98">
        <v>13</v>
      </c>
      <c r="E98">
        <v>11</v>
      </c>
      <c r="F98">
        <v>429.07499999999999</v>
      </c>
    </row>
    <row r="99" spans="1:6" hidden="1" x14ac:dyDescent="0.25">
      <c r="A99" t="s">
        <v>7</v>
      </c>
      <c r="B99" t="s">
        <v>24</v>
      </c>
      <c r="C99" s="2" t="s">
        <v>26</v>
      </c>
      <c r="D99">
        <v>13</v>
      </c>
      <c r="E99">
        <v>12</v>
      </c>
      <c r="F99">
        <v>494.17500000000001</v>
      </c>
    </row>
    <row r="100" spans="1:6" hidden="1" x14ac:dyDescent="0.25">
      <c r="A100" t="s">
        <v>7</v>
      </c>
      <c r="B100" t="s">
        <v>24</v>
      </c>
      <c r="C100" s="2" t="s">
        <v>26</v>
      </c>
      <c r="D100">
        <v>13</v>
      </c>
      <c r="E100">
        <v>13</v>
      </c>
      <c r="F100">
        <v>329.1</v>
      </c>
    </row>
    <row r="101" spans="1:6" hidden="1" x14ac:dyDescent="0.25">
      <c r="A101" t="s">
        <v>7</v>
      </c>
      <c r="B101" t="s">
        <v>24</v>
      </c>
      <c r="C101" s="2" t="s">
        <v>26</v>
      </c>
      <c r="D101">
        <v>14</v>
      </c>
      <c r="E101">
        <v>2</v>
      </c>
      <c r="F101">
        <v>1.25</v>
      </c>
    </row>
    <row r="102" spans="1:6" hidden="1" x14ac:dyDescent="0.25">
      <c r="A102" t="s">
        <v>7</v>
      </c>
      <c r="B102" t="s">
        <v>24</v>
      </c>
      <c r="C102" s="2" t="s">
        <v>26</v>
      </c>
      <c r="D102">
        <v>14</v>
      </c>
      <c r="E102">
        <v>3</v>
      </c>
      <c r="F102">
        <v>4.3</v>
      </c>
    </row>
    <row r="103" spans="1:6" hidden="1" x14ac:dyDescent="0.25">
      <c r="A103" t="s">
        <v>7</v>
      </c>
      <c r="B103" t="s">
        <v>24</v>
      </c>
      <c r="C103" s="2" t="s">
        <v>26</v>
      </c>
      <c r="D103">
        <v>14</v>
      </c>
      <c r="E103">
        <v>4</v>
      </c>
      <c r="F103">
        <v>12.012499999999999</v>
      </c>
    </row>
    <row r="104" spans="1:6" hidden="1" x14ac:dyDescent="0.25">
      <c r="A104" t="s">
        <v>7</v>
      </c>
      <c r="B104" t="s">
        <v>24</v>
      </c>
      <c r="C104" s="2" t="s">
        <v>26</v>
      </c>
      <c r="D104">
        <v>14</v>
      </c>
      <c r="E104">
        <v>5</v>
      </c>
      <c r="F104">
        <v>26.387499999999999</v>
      </c>
    </row>
    <row r="105" spans="1:6" hidden="1" x14ac:dyDescent="0.25">
      <c r="A105" t="s">
        <v>7</v>
      </c>
      <c r="B105" t="s">
        <v>24</v>
      </c>
      <c r="C105" s="2" t="s">
        <v>26</v>
      </c>
      <c r="D105">
        <v>14</v>
      </c>
      <c r="E105">
        <v>6</v>
      </c>
      <c r="F105">
        <v>45.5</v>
      </c>
    </row>
    <row r="106" spans="1:6" hidden="1" x14ac:dyDescent="0.25">
      <c r="A106" t="s">
        <v>7</v>
      </c>
      <c r="B106" t="s">
        <v>24</v>
      </c>
      <c r="C106" s="2" t="s">
        <v>26</v>
      </c>
      <c r="D106">
        <v>14</v>
      </c>
      <c r="E106">
        <v>7</v>
      </c>
      <c r="F106">
        <v>79.900000000000006</v>
      </c>
    </row>
    <row r="107" spans="1:6" hidden="1" x14ac:dyDescent="0.25">
      <c r="A107" t="s">
        <v>7</v>
      </c>
      <c r="B107" t="s">
        <v>24</v>
      </c>
      <c r="C107" s="2" t="s">
        <v>26</v>
      </c>
      <c r="D107">
        <v>14</v>
      </c>
      <c r="E107">
        <v>8</v>
      </c>
      <c r="F107">
        <v>119.25</v>
      </c>
    </row>
    <row r="108" spans="1:6" hidden="1" x14ac:dyDescent="0.25">
      <c r="A108" t="s">
        <v>7</v>
      </c>
      <c r="B108" t="s">
        <v>24</v>
      </c>
      <c r="C108" s="2" t="s">
        <v>26</v>
      </c>
      <c r="D108">
        <v>14</v>
      </c>
      <c r="E108">
        <v>9</v>
      </c>
      <c r="F108">
        <v>184.1</v>
      </c>
    </row>
    <row r="109" spans="1:6" hidden="1" x14ac:dyDescent="0.25">
      <c r="A109" t="s">
        <v>7</v>
      </c>
      <c r="B109" t="s">
        <v>24</v>
      </c>
      <c r="C109" s="2" t="s">
        <v>26</v>
      </c>
      <c r="D109">
        <v>14</v>
      </c>
      <c r="E109">
        <v>10</v>
      </c>
      <c r="F109">
        <v>296.75</v>
      </c>
    </row>
    <row r="110" spans="1:6" hidden="1" x14ac:dyDescent="0.25">
      <c r="A110" t="s">
        <v>7</v>
      </c>
      <c r="B110" t="s">
        <v>24</v>
      </c>
      <c r="C110" s="2" t="s">
        <v>26</v>
      </c>
      <c r="D110">
        <v>14</v>
      </c>
      <c r="E110">
        <v>11</v>
      </c>
      <c r="F110">
        <v>413.3</v>
      </c>
    </row>
    <row r="111" spans="1:6" hidden="1" x14ac:dyDescent="0.25">
      <c r="A111" t="s">
        <v>7</v>
      </c>
      <c r="B111" t="s">
        <v>24</v>
      </c>
      <c r="C111" s="2" t="s">
        <v>26</v>
      </c>
      <c r="D111">
        <v>14</v>
      </c>
      <c r="E111">
        <v>12</v>
      </c>
      <c r="F111">
        <v>499.04999999999995</v>
      </c>
    </row>
    <row r="112" spans="1:6" hidden="1" x14ac:dyDescent="0.25">
      <c r="A112" t="s">
        <v>7</v>
      </c>
      <c r="B112" t="s">
        <v>24</v>
      </c>
      <c r="C112" s="2" t="s">
        <v>26</v>
      </c>
      <c r="D112">
        <v>14</v>
      </c>
      <c r="E112">
        <v>13</v>
      </c>
      <c r="F112">
        <v>474.75</v>
      </c>
    </row>
    <row r="113" spans="1:6" hidden="1" x14ac:dyDescent="0.25">
      <c r="A113" t="s">
        <v>7</v>
      </c>
      <c r="B113" t="s">
        <v>24</v>
      </c>
      <c r="C113" s="2" t="s">
        <v>26</v>
      </c>
      <c r="D113">
        <v>14</v>
      </c>
      <c r="E113">
        <v>14</v>
      </c>
      <c r="F113">
        <v>246.4</v>
      </c>
    </row>
    <row r="114" spans="1:6" hidden="1" x14ac:dyDescent="0.25">
      <c r="A114" t="s">
        <v>7</v>
      </c>
      <c r="B114" t="s">
        <v>24</v>
      </c>
      <c r="C114" s="2" t="s">
        <v>26</v>
      </c>
      <c r="D114">
        <v>15</v>
      </c>
      <c r="E114">
        <v>2</v>
      </c>
      <c r="F114">
        <v>1.25</v>
      </c>
    </row>
    <row r="115" spans="1:6" hidden="1" x14ac:dyDescent="0.25">
      <c r="A115" t="s">
        <v>7</v>
      </c>
      <c r="B115" t="s">
        <v>24</v>
      </c>
      <c r="C115" s="2" t="s">
        <v>26</v>
      </c>
      <c r="D115">
        <v>15</v>
      </c>
      <c r="E115">
        <v>3</v>
      </c>
      <c r="F115">
        <v>4.3</v>
      </c>
    </row>
    <row r="116" spans="1:6" hidden="1" x14ac:dyDescent="0.25">
      <c r="A116" t="s">
        <v>7</v>
      </c>
      <c r="B116" t="s">
        <v>24</v>
      </c>
      <c r="C116" s="2" t="s">
        <v>26</v>
      </c>
      <c r="D116">
        <v>15</v>
      </c>
      <c r="E116">
        <v>4</v>
      </c>
      <c r="F116">
        <v>12.116666666666667</v>
      </c>
    </row>
    <row r="117" spans="1:6" hidden="1" x14ac:dyDescent="0.25">
      <c r="A117" t="s">
        <v>7</v>
      </c>
      <c r="B117" t="s">
        <v>24</v>
      </c>
      <c r="C117" s="2" t="s">
        <v>26</v>
      </c>
      <c r="D117">
        <v>15</v>
      </c>
      <c r="E117">
        <v>5</v>
      </c>
      <c r="F117">
        <v>25.7</v>
      </c>
    </row>
    <row r="118" spans="1:6" hidden="1" x14ac:dyDescent="0.25">
      <c r="A118" t="s">
        <v>7</v>
      </c>
      <c r="B118" t="s">
        <v>24</v>
      </c>
      <c r="C118" s="2" t="s">
        <v>26</v>
      </c>
      <c r="D118">
        <v>15</v>
      </c>
      <c r="E118">
        <v>6</v>
      </c>
      <c r="F118">
        <v>46.55</v>
      </c>
    </row>
    <row r="119" spans="1:6" hidden="1" x14ac:dyDescent="0.25">
      <c r="A119" t="s">
        <v>7</v>
      </c>
      <c r="B119" t="s">
        <v>24</v>
      </c>
      <c r="C119" s="2" t="s">
        <v>26</v>
      </c>
      <c r="D119">
        <v>15</v>
      </c>
      <c r="E119">
        <v>7</v>
      </c>
      <c r="F119">
        <v>86.4</v>
      </c>
    </row>
    <row r="120" spans="1:6" hidden="1" x14ac:dyDescent="0.25">
      <c r="A120" t="s">
        <v>7</v>
      </c>
      <c r="B120" t="s">
        <v>24</v>
      </c>
      <c r="C120" s="2" t="s">
        <v>26</v>
      </c>
      <c r="D120">
        <v>15</v>
      </c>
      <c r="E120">
        <v>8</v>
      </c>
      <c r="F120">
        <v>138.85000000000002</v>
      </c>
    </row>
    <row r="121" spans="1:6" hidden="1" x14ac:dyDescent="0.25">
      <c r="A121" t="s">
        <v>7</v>
      </c>
      <c r="B121" t="s">
        <v>24</v>
      </c>
      <c r="C121" s="2" t="s">
        <v>26</v>
      </c>
      <c r="D121">
        <v>15</v>
      </c>
      <c r="E121">
        <v>9</v>
      </c>
      <c r="F121">
        <v>223.43333333333331</v>
      </c>
    </row>
    <row r="122" spans="1:6" hidden="1" x14ac:dyDescent="0.25">
      <c r="A122" t="s">
        <v>7</v>
      </c>
      <c r="B122" t="s">
        <v>24</v>
      </c>
      <c r="C122" s="2" t="s">
        <v>26</v>
      </c>
      <c r="D122">
        <v>15</v>
      </c>
      <c r="E122">
        <v>10</v>
      </c>
      <c r="F122">
        <v>335.5</v>
      </c>
    </row>
    <row r="123" spans="1:6" hidden="1" x14ac:dyDescent="0.25">
      <c r="A123" t="s">
        <v>7</v>
      </c>
      <c r="B123" t="s">
        <v>24</v>
      </c>
      <c r="C123" s="2" t="s">
        <v>26</v>
      </c>
      <c r="D123">
        <v>15</v>
      </c>
      <c r="E123">
        <v>11</v>
      </c>
      <c r="F123">
        <v>405.95</v>
      </c>
    </row>
    <row r="124" spans="1:6" hidden="1" x14ac:dyDescent="0.25">
      <c r="A124" t="s">
        <v>7</v>
      </c>
      <c r="B124" t="s">
        <v>24</v>
      </c>
      <c r="C124" s="2" t="s">
        <v>26</v>
      </c>
      <c r="D124">
        <v>15</v>
      </c>
      <c r="E124">
        <v>12</v>
      </c>
      <c r="F124">
        <v>477.1</v>
      </c>
    </row>
    <row r="125" spans="1:6" hidden="1" x14ac:dyDescent="0.25">
      <c r="A125" t="s">
        <v>7</v>
      </c>
      <c r="B125" t="s">
        <v>24</v>
      </c>
      <c r="C125" s="2" t="s">
        <v>26</v>
      </c>
      <c r="D125">
        <v>15</v>
      </c>
      <c r="E125">
        <v>13</v>
      </c>
      <c r="F125">
        <v>452.5</v>
      </c>
    </row>
    <row r="126" spans="1:6" hidden="1" x14ac:dyDescent="0.25">
      <c r="A126" t="s">
        <v>7</v>
      </c>
      <c r="B126" t="s">
        <v>24</v>
      </c>
      <c r="C126" s="2" t="s">
        <v>26</v>
      </c>
      <c r="D126">
        <v>15</v>
      </c>
      <c r="E126">
        <v>14</v>
      </c>
      <c r="F126">
        <v>370</v>
      </c>
    </row>
    <row r="127" spans="1:6" hidden="1" x14ac:dyDescent="0.25">
      <c r="A127" t="s">
        <v>7</v>
      </c>
      <c r="B127" t="s">
        <v>24</v>
      </c>
      <c r="C127" s="2" t="s">
        <v>26</v>
      </c>
      <c r="D127">
        <v>15</v>
      </c>
      <c r="E127">
        <v>15</v>
      </c>
      <c r="F127">
        <v>384.2</v>
      </c>
    </row>
    <row r="128" spans="1:6" hidden="1" x14ac:dyDescent="0.25">
      <c r="A128" t="s">
        <v>7</v>
      </c>
      <c r="B128" t="s">
        <v>24</v>
      </c>
      <c r="C128" s="2" t="s">
        <v>26</v>
      </c>
      <c r="D128">
        <v>16</v>
      </c>
      <c r="E128">
        <v>2</v>
      </c>
      <c r="F128">
        <v>1.25</v>
      </c>
    </row>
    <row r="129" spans="1:6" hidden="1" x14ac:dyDescent="0.25">
      <c r="A129" t="s">
        <v>7</v>
      </c>
      <c r="B129" t="s">
        <v>24</v>
      </c>
      <c r="C129" s="2" t="s">
        <v>26</v>
      </c>
      <c r="D129">
        <v>16</v>
      </c>
      <c r="E129">
        <v>3</v>
      </c>
      <c r="F129">
        <v>4.3</v>
      </c>
    </row>
    <row r="130" spans="1:6" hidden="1" x14ac:dyDescent="0.25">
      <c r="A130" t="s">
        <v>7</v>
      </c>
      <c r="B130" t="s">
        <v>24</v>
      </c>
      <c r="C130" s="2" t="s">
        <v>26</v>
      </c>
      <c r="D130">
        <v>16</v>
      </c>
      <c r="E130">
        <v>4</v>
      </c>
      <c r="F130">
        <v>12.2</v>
      </c>
    </row>
    <row r="131" spans="1:6" hidden="1" x14ac:dyDescent="0.25">
      <c r="A131" t="s">
        <v>7</v>
      </c>
      <c r="B131" t="s">
        <v>24</v>
      </c>
      <c r="C131" s="2" t="s">
        <v>26</v>
      </c>
      <c r="D131">
        <v>16</v>
      </c>
      <c r="E131">
        <v>5</v>
      </c>
      <c r="F131">
        <v>27.774999999999999</v>
      </c>
    </row>
    <row r="132" spans="1:6" hidden="1" x14ac:dyDescent="0.25">
      <c r="A132" t="s">
        <v>7</v>
      </c>
      <c r="B132" t="s">
        <v>24</v>
      </c>
      <c r="C132" s="2" t="s">
        <v>26</v>
      </c>
      <c r="D132">
        <v>16</v>
      </c>
      <c r="E132">
        <v>6</v>
      </c>
      <c r="F132">
        <v>44.125</v>
      </c>
    </row>
    <row r="133" spans="1:6" hidden="1" x14ac:dyDescent="0.25">
      <c r="A133" t="s">
        <v>7</v>
      </c>
      <c r="B133" t="s">
        <v>24</v>
      </c>
      <c r="C133" s="2" t="s">
        <v>26</v>
      </c>
      <c r="D133">
        <v>16</v>
      </c>
      <c r="E133">
        <v>7</v>
      </c>
      <c r="F133">
        <v>77.349999999999994</v>
      </c>
    </row>
    <row r="134" spans="1:6" hidden="1" x14ac:dyDescent="0.25">
      <c r="A134" t="s">
        <v>7</v>
      </c>
      <c r="B134" t="s">
        <v>24</v>
      </c>
      <c r="C134" s="2" t="s">
        <v>26</v>
      </c>
      <c r="D134">
        <v>16</v>
      </c>
      <c r="E134">
        <v>8</v>
      </c>
      <c r="F134">
        <v>127.375</v>
      </c>
    </row>
    <row r="135" spans="1:6" hidden="1" x14ac:dyDescent="0.25">
      <c r="A135" t="s">
        <v>7</v>
      </c>
      <c r="B135" t="s">
        <v>24</v>
      </c>
      <c r="C135" s="2" t="s">
        <v>26</v>
      </c>
      <c r="D135">
        <v>16</v>
      </c>
      <c r="E135">
        <v>9</v>
      </c>
      <c r="F135">
        <v>198.98333333333335</v>
      </c>
    </row>
    <row r="136" spans="1:6" hidden="1" x14ac:dyDescent="0.25">
      <c r="A136" t="s">
        <v>7</v>
      </c>
      <c r="B136" t="s">
        <v>24</v>
      </c>
      <c r="C136" s="2" t="s">
        <v>26</v>
      </c>
      <c r="D136">
        <v>16</v>
      </c>
      <c r="E136">
        <v>10</v>
      </c>
      <c r="F136">
        <v>304.56666666666661</v>
      </c>
    </row>
    <row r="137" spans="1:6" hidden="1" x14ac:dyDescent="0.25">
      <c r="A137" t="s">
        <v>7</v>
      </c>
      <c r="B137" t="s">
        <v>24</v>
      </c>
      <c r="C137" s="2" t="s">
        <v>26</v>
      </c>
      <c r="D137">
        <v>16</v>
      </c>
      <c r="E137">
        <v>11</v>
      </c>
      <c r="F137">
        <v>415.47500000000002</v>
      </c>
    </row>
    <row r="138" spans="1:6" hidden="1" x14ac:dyDescent="0.25">
      <c r="A138" t="s">
        <v>7</v>
      </c>
      <c r="B138" t="s">
        <v>24</v>
      </c>
      <c r="C138" s="2" t="s">
        <v>26</v>
      </c>
      <c r="D138">
        <v>16</v>
      </c>
      <c r="E138">
        <v>12</v>
      </c>
      <c r="F138">
        <v>455.4</v>
      </c>
    </row>
    <row r="139" spans="1:6" hidden="1" x14ac:dyDescent="0.25">
      <c r="A139" t="s">
        <v>7</v>
      </c>
      <c r="B139" t="s">
        <v>24</v>
      </c>
      <c r="C139" s="2" t="s">
        <v>26</v>
      </c>
      <c r="D139">
        <v>16</v>
      </c>
      <c r="E139">
        <v>13</v>
      </c>
      <c r="F139">
        <v>501.35</v>
      </c>
    </row>
    <row r="140" spans="1:6" hidden="1" x14ac:dyDescent="0.25">
      <c r="A140" t="s">
        <v>7</v>
      </c>
      <c r="B140" t="s">
        <v>24</v>
      </c>
      <c r="C140" s="2" t="s">
        <v>26</v>
      </c>
      <c r="D140">
        <v>16</v>
      </c>
      <c r="E140">
        <v>14</v>
      </c>
      <c r="F140">
        <v>463.35</v>
      </c>
    </row>
    <row r="141" spans="1:6" hidden="1" x14ac:dyDescent="0.25">
      <c r="A141" t="s">
        <v>7</v>
      </c>
      <c r="B141" t="s">
        <v>24</v>
      </c>
      <c r="C141" s="2" t="s">
        <v>26</v>
      </c>
      <c r="D141">
        <v>16</v>
      </c>
      <c r="E141">
        <v>15</v>
      </c>
      <c r="F141">
        <v>342.2</v>
      </c>
    </row>
    <row r="142" spans="1:6" hidden="1" x14ac:dyDescent="0.25">
      <c r="A142" t="s">
        <v>7</v>
      </c>
      <c r="B142" t="s">
        <v>24</v>
      </c>
      <c r="C142" s="2" t="s">
        <v>26</v>
      </c>
      <c r="D142">
        <v>16</v>
      </c>
      <c r="E142">
        <v>16</v>
      </c>
      <c r="F142">
        <v>165.60000000000002</v>
      </c>
    </row>
    <row r="143" spans="1:6" hidden="1" x14ac:dyDescent="0.25">
      <c r="A143" t="s">
        <v>8</v>
      </c>
      <c r="B143" t="s">
        <v>24</v>
      </c>
      <c r="C143" s="2" t="s">
        <v>26</v>
      </c>
      <c r="D143">
        <v>16</v>
      </c>
      <c r="E143">
        <v>3</v>
      </c>
      <c r="F143">
        <v>7.9</v>
      </c>
    </row>
    <row r="144" spans="1:6" hidden="1" x14ac:dyDescent="0.25">
      <c r="A144" t="s">
        <v>8</v>
      </c>
      <c r="B144" t="s">
        <v>24</v>
      </c>
      <c r="C144" s="2" t="s">
        <v>26</v>
      </c>
      <c r="D144">
        <v>16</v>
      </c>
      <c r="E144">
        <v>4</v>
      </c>
      <c r="F144">
        <v>10.966666666666667</v>
      </c>
    </row>
    <row r="145" spans="1:6" hidden="1" x14ac:dyDescent="0.25">
      <c r="A145" t="s">
        <v>8</v>
      </c>
      <c r="B145" t="s">
        <v>24</v>
      </c>
      <c r="C145" s="2" t="s">
        <v>26</v>
      </c>
      <c r="D145">
        <v>16</v>
      </c>
      <c r="E145">
        <v>5</v>
      </c>
      <c r="F145">
        <v>20.700000000000003</v>
      </c>
    </row>
    <row r="146" spans="1:6" hidden="1" x14ac:dyDescent="0.25">
      <c r="A146" t="s">
        <v>8</v>
      </c>
      <c r="B146" t="s">
        <v>24</v>
      </c>
      <c r="C146" s="2" t="s">
        <v>26</v>
      </c>
      <c r="D146">
        <v>16</v>
      </c>
      <c r="E146">
        <v>6</v>
      </c>
      <c r="F146">
        <v>46.266666666666673</v>
      </c>
    </row>
    <row r="147" spans="1:6" hidden="1" x14ac:dyDescent="0.25">
      <c r="A147" t="s">
        <v>8</v>
      </c>
      <c r="B147" t="s">
        <v>24</v>
      </c>
      <c r="C147" s="2" t="s">
        <v>26</v>
      </c>
      <c r="D147">
        <v>16</v>
      </c>
      <c r="E147">
        <v>7</v>
      </c>
      <c r="F147">
        <v>70.449999999999989</v>
      </c>
    </row>
    <row r="148" spans="1:6" hidden="1" x14ac:dyDescent="0.25">
      <c r="A148" t="s">
        <v>8</v>
      </c>
      <c r="B148" t="s">
        <v>24</v>
      </c>
      <c r="C148" s="2" t="s">
        <v>26</v>
      </c>
      <c r="D148">
        <v>16</v>
      </c>
      <c r="E148">
        <v>8</v>
      </c>
      <c r="F148">
        <v>115.38333333333333</v>
      </c>
    </row>
    <row r="149" spans="1:6" hidden="1" x14ac:dyDescent="0.25">
      <c r="A149" t="s">
        <v>8</v>
      </c>
      <c r="B149" t="s">
        <v>24</v>
      </c>
      <c r="C149" s="2" t="s">
        <v>26</v>
      </c>
      <c r="D149">
        <v>16</v>
      </c>
      <c r="E149">
        <v>9</v>
      </c>
      <c r="F149">
        <v>157.17777777777778</v>
      </c>
    </row>
    <row r="150" spans="1:6" hidden="1" x14ac:dyDescent="0.25">
      <c r="A150" t="s">
        <v>8</v>
      </c>
      <c r="B150" t="s">
        <v>24</v>
      </c>
      <c r="C150" s="2" t="s">
        <v>26</v>
      </c>
      <c r="D150">
        <v>16</v>
      </c>
      <c r="E150">
        <v>10</v>
      </c>
      <c r="F150">
        <v>246.55555555555554</v>
      </c>
    </row>
    <row r="151" spans="1:6" hidden="1" x14ac:dyDescent="0.25">
      <c r="A151" t="s">
        <v>8</v>
      </c>
      <c r="B151" t="s">
        <v>24</v>
      </c>
      <c r="C151" s="2" t="s">
        <v>26</v>
      </c>
      <c r="D151">
        <v>16</v>
      </c>
      <c r="E151">
        <v>11</v>
      </c>
      <c r="F151">
        <v>323.65000000000003</v>
      </c>
    </row>
    <row r="152" spans="1:6" hidden="1" x14ac:dyDescent="0.25">
      <c r="A152" t="s">
        <v>8</v>
      </c>
      <c r="B152" t="s">
        <v>24</v>
      </c>
      <c r="C152" s="2" t="s">
        <v>26</v>
      </c>
      <c r="D152">
        <v>16</v>
      </c>
      <c r="E152">
        <v>12</v>
      </c>
      <c r="F152">
        <v>383.63333333333338</v>
      </c>
    </row>
    <row r="153" spans="1:6" hidden="1" x14ac:dyDescent="0.25">
      <c r="A153" t="s">
        <v>8</v>
      </c>
      <c r="B153" t="s">
        <v>24</v>
      </c>
      <c r="C153" s="2" t="s">
        <v>26</v>
      </c>
      <c r="D153">
        <v>16</v>
      </c>
      <c r="E153">
        <v>13</v>
      </c>
      <c r="F153">
        <v>403.51666666666665</v>
      </c>
    </row>
    <row r="154" spans="1:6" hidden="1" x14ac:dyDescent="0.25">
      <c r="A154" t="s">
        <v>8</v>
      </c>
      <c r="B154" t="s">
        <v>24</v>
      </c>
      <c r="C154" s="2" t="s">
        <v>26</v>
      </c>
      <c r="D154">
        <v>16</v>
      </c>
      <c r="E154">
        <v>14</v>
      </c>
      <c r="F154">
        <v>373.88333333333338</v>
      </c>
    </row>
    <row r="155" spans="1:6" hidden="1" x14ac:dyDescent="0.25">
      <c r="A155" t="s">
        <v>8</v>
      </c>
      <c r="B155" t="s">
        <v>24</v>
      </c>
      <c r="C155" s="2" t="s">
        <v>26</v>
      </c>
      <c r="D155">
        <v>16</v>
      </c>
      <c r="E155">
        <v>15</v>
      </c>
      <c r="F155">
        <v>262.3</v>
      </c>
    </row>
    <row r="156" spans="1:6" hidden="1" x14ac:dyDescent="0.25">
      <c r="A156" t="s">
        <v>8</v>
      </c>
      <c r="B156" t="s">
        <v>24</v>
      </c>
      <c r="C156" s="2" t="s">
        <v>26</v>
      </c>
      <c r="D156">
        <v>16</v>
      </c>
      <c r="E156">
        <v>16</v>
      </c>
      <c r="F156">
        <v>127.43333333333334</v>
      </c>
    </row>
    <row r="157" spans="1:6" hidden="1" x14ac:dyDescent="0.25">
      <c r="A157" t="s">
        <v>8</v>
      </c>
      <c r="B157" t="s">
        <v>24</v>
      </c>
      <c r="C157" s="2" t="s">
        <v>26</v>
      </c>
      <c r="D157">
        <v>17</v>
      </c>
      <c r="E157">
        <v>3</v>
      </c>
      <c r="F157">
        <v>4.3</v>
      </c>
    </row>
    <row r="158" spans="1:6" hidden="1" x14ac:dyDescent="0.25">
      <c r="A158" t="s">
        <v>8</v>
      </c>
      <c r="B158" t="s">
        <v>24</v>
      </c>
      <c r="C158" s="2" t="s">
        <v>26</v>
      </c>
      <c r="D158">
        <v>17</v>
      </c>
      <c r="E158">
        <v>4</v>
      </c>
      <c r="F158">
        <v>12.9</v>
      </c>
    </row>
    <row r="159" spans="1:6" hidden="1" x14ac:dyDescent="0.25">
      <c r="A159" t="s">
        <v>8</v>
      </c>
      <c r="B159" t="s">
        <v>24</v>
      </c>
      <c r="C159" s="2" t="s">
        <v>26</v>
      </c>
      <c r="D159">
        <v>17</v>
      </c>
      <c r="E159">
        <v>5</v>
      </c>
      <c r="F159">
        <v>26.333333333333332</v>
      </c>
    </row>
    <row r="160" spans="1:6" hidden="1" x14ac:dyDescent="0.25">
      <c r="A160" t="s">
        <v>8</v>
      </c>
      <c r="B160" t="s">
        <v>24</v>
      </c>
      <c r="C160" s="2" t="s">
        <v>26</v>
      </c>
      <c r="D160">
        <v>17</v>
      </c>
      <c r="E160">
        <v>6</v>
      </c>
      <c r="F160">
        <v>50.15</v>
      </c>
    </row>
    <row r="161" spans="1:6" hidden="1" x14ac:dyDescent="0.25">
      <c r="A161" t="s">
        <v>8</v>
      </c>
      <c r="B161" t="s">
        <v>24</v>
      </c>
      <c r="C161" s="2" t="s">
        <v>26</v>
      </c>
      <c r="D161">
        <v>17</v>
      </c>
      <c r="E161">
        <v>7</v>
      </c>
      <c r="F161">
        <v>76.650000000000006</v>
      </c>
    </row>
    <row r="162" spans="1:6" hidden="1" x14ac:dyDescent="0.25">
      <c r="A162" t="s">
        <v>8</v>
      </c>
      <c r="B162" t="s">
        <v>24</v>
      </c>
      <c r="C162" s="2" t="s">
        <v>26</v>
      </c>
      <c r="D162">
        <v>17</v>
      </c>
      <c r="E162">
        <v>8</v>
      </c>
      <c r="F162">
        <v>126.25</v>
      </c>
    </row>
    <row r="163" spans="1:6" hidden="1" x14ac:dyDescent="0.25">
      <c r="A163" t="s">
        <v>8</v>
      </c>
      <c r="B163" t="s">
        <v>24</v>
      </c>
      <c r="C163" s="2" t="s">
        <v>26</v>
      </c>
      <c r="D163">
        <v>17</v>
      </c>
      <c r="E163">
        <v>9</v>
      </c>
      <c r="F163">
        <v>183.83333333333334</v>
      </c>
    </row>
    <row r="164" spans="1:6" hidden="1" x14ac:dyDescent="0.25">
      <c r="A164" t="s">
        <v>8</v>
      </c>
      <c r="B164" t="s">
        <v>24</v>
      </c>
      <c r="C164" s="2" t="s">
        <v>26</v>
      </c>
      <c r="D164">
        <v>17</v>
      </c>
      <c r="E164">
        <v>10</v>
      </c>
      <c r="F164">
        <v>269.22777777777776</v>
      </c>
    </row>
    <row r="165" spans="1:6" hidden="1" x14ac:dyDescent="0.25">
      <c r="A165" t="s">
        <v>8</v>
      </c>
      <c r="B165" t="s">
        <v>24</v>
      </c>
      <c r="C165" s="2" t="s">
        <v>26</v>
      </c>
      <c r="D165">
        <v>17</v>
      </c>
      <c r="E165">
        <v>11</v>
      </c>
      <c r="F165">
        <v>343.43333333333334</v>
      </c>
    </row>
    <row r="166" spans="1:6" hidden="1" x14ac:dyDescent="0.25">
      <c r="A166" t="s">
        <v>8</v>
      </c>
      <c r="B166" t="s">
        <v>24</v>
      </c>
      <c r="C166" s="2" t="s">
        <v>26</v>
      </c>
      <c r="D166">
        <v>17</v>
      </c>
      <c r="E166">
        <v>12</v>
      </c>
      <c r="F166">
        <v>403.2166666666667</v>
      </c>
    </row>
    <row r="167" spans="1:6" hidden="1" x14ac:dyDescent="0.25">
      <c r="A167" t="s">
        <v>8</v>
      </c>
      <c r="B167" t="s">
        <v>24</v>
      </c>
      <c r="C167" s="2" t="s">
        <v>26</v>
      </c>
      <c r="D167">
        <v>17</v>
      </c>
      <c r="E167">
        <v>13</v>
      </c>
      <c r="F167">
        <v>452.38333333333338</v>
      </c>
    </row>
    <row r="168" spans="1:6" hidden="1" x14ac:dyDescent="0.25">
      <c r="A168" t="s">
        <v>8</v>
      </c>
      <c r="B168" t="s">
        <v>24</v>
      </c>
      <c r="C168" s="2" t="s">
        <v>26</v>
      </c>
      <c r="D168">
        <v>17</v>
      </c>
      <c r="E168">
        <v>14</v>
      </c>
      <c r="F168">
        <v>447.86666666666662</v>
      </c>
    </row>
    <row r="169" spans="1:6" hidden="1" x14ac:dyDescent="0.25">
      <c r="A169" t="s">
        <v>8</v>
      </c>
      <c r="B169" t="s">
        <v>24</v>
      </c>
      <c r="C169" s="2" t="s">
        <v>26</v>
      </c>
      <c r="D169">
        <v>17</v>
      </c>
      <c r="E169">
        <v>15</v>
      </c>
      <c r="F169">
        <v>374.36666666666662</v>
      </c>
    </row>
    <row r="170" spans="1:6" hidden="1" x14ac:dyDescent="0.25">
      <c r="A170" t="s">
        <v>8</v>
      </c>
      <c r="B170" t="s">
        <v>24</v>
      </c>
      <c r="C170" s="2" t="s">
        <v>26</v>
      </c>
      <c r="D170">
        <v>17</v>
      </c>
      <c r="E170">
        <v>16</v>
      </c>
      <c r="F170">
        <v>263.03333333333336</v>
      </c>
    </row>
    <row r="171" spans="1:6" hidden="1" x14ac:dyDescent="0.25">
      <c r="A171" t="s">
        <v>8</v>
      </c>
      <c r="B171" t="s">
        <v>24</v>
      </c>
      <c r="C171" s="2" t="s">
        <v>26</v>
      </c>
      <c r="D171">
        <v>17</v>
      </c>
      <c r="E171">
        <v>17</v>
      </c>
      <c r="F171">
        <v>109.8</v>
      </c>
    </row>
    <row r="172" spans="1:6" hidden="1" x14ac:dyDescent="0.25">
      <c r="A172" t="s">
        <v>18</v>
      </c>
      <c r="B172" t="s">
        <v>24</v>
      </c>
      <c r="C172" s="2" t="s">
        <v>26</v>
      </c>
      <c r="D172">
        <v>17</v>
      </c>
      <c r="E172">
        <v>4</v>
      </c>
      <c r="F172">
        <v>6.7</v>
      </c>
    </row>
    <row r="173" spans="1:6" hidden="1" x14ac:dyDescent="0.25">
      <c r="A173" t="s">
        <v>18</v>
      </c>
      <c r="B173" t="s">
        <v>24</v>
      </c>
      <c r="C173" s="2" t="s">
        <v>26</v>
      </c>
      <c r="D173">
        <v>17</v>
      </c>
      <c r="E173">
        <v>5</v>
      </c>
      <c r="F173">
        <v>22.85</v>
      </c>
    </row>
    <row r="174" spans="1:6" hidden="1" x14ac:dyDescent="0.25">
      <c r="A174" t="s">
        <v>18</v>
      </c>
      <c r="B174" t="s">
        <v>24</v>
      </c>
      <c r="C174" s="2" t="s">
        <v>26</v>
      </c>
      <c r="D174">
        <v>17</v>
      </c>
      <c r="E174">
        <v>6</v>
      </c>
      <c r="F174">
        <v>37.1</v>
      </c>
    </row>
    <row r="175" spans="1:6" hidden="1" x14ac:dyDescent="0.25">
      <c r="A175" t="s">
        <v>18</v>
      </c>
      <c r="B175" t="s">
        <v>24</v>
      </c>
      <c r="C175" s="2" t="s">
        <v>26</v>
      </c>
      <c r="D175">
        <v>17</v>
      </c>
      <c r="E175">
        <v>7</v>
      </c>
      <c r="F175">
        <v>61.050000000000004</v>
      </c>
    </row>
    <row r="176" spans="1:6" hidden="1" x14ac:dyDescent="0.25">
      <c r="A176" t="s">
        <v>18</v>
      </c>
      <c r="B176" t="s">
        <v>24</v>
      </c>
      <c r="C176" s="2" t="s">
        <v>26</v>
      </c>
      <c r="D176">
        <v>17</v>
      </c>
      <c r="E176">
        <v>8</v>
      </c>
      <c r="F176">
        <v>95.7</v>
      </c>
    </row>
    <row r="177" spans="1:6" hidden="1" x14ac:dyDescent="0.25">
      <c r="A177" t="s">
        <v>18</v>
      </c>
      <c r="B177" t="s">
        <v>24</v>
      </c>
      <c r="C177" s="2" t="s">
        <v>26</v>
      </c>
      <c r="D177">
        <v>17</v>
      </c>
      <c r="E177">
        <v>9</v>
      </c>
      <c r="F177">
        <v>158.1</v>
      </c>
    </row>
    <row r="178" spans="1:6" hidden="1" x14ac:dyDescent="0.25">
      <c r="A178" t="s">
        <v>18</v>
      </c>
      <c r="B178" t="s">
        <v>24</v>
      </c>
      <c r="C178" s="2" t="s">
        <v>26</v>
      </c>
      <c r="D178">
        <v>17</v>
      </c>
      <c r="E178">
        <v>10</v>
      </c>
      <c r="F178">
        <v>241.66666666666666</v>
      </c>
    </row>
    <row r="179" spans="1:6" hidden="1" x14ac:dyDescent="0.25">
      <c r="A179" t="s">
        <v>18</v>
      </c>
      <c r="B179" t="s">
        <v>24</v>
      </c>
      <c r="C179" s="2" t="s">
        <v>26</v>
      </c>
      <c r="D179">
        <v>17</v>
      </c>
      <c r="E179">
        <v>11</v>
      </c>
      <c r="F179">
        <v>339.4</v>
      </c>
    </row>
    <row r="180" spans="1:6" hidden="1" x14ac:dyDescent="0.25">
      <c r="A180" t="s">
        <v>18</v>
      </c>
      <c r="B180" t="s">
        <v>24</v>
      </c>
      <c r="C180" s="2" t="s">
        <v>26</v>
      </c>
      <c r="D180">
        <v>17</v>
      </c>
      <c r="E180">
        <v>12</v>
      </c>
      <c r="F180">
        <v>405.95</v>
      </c>
    </row>
    <row r="181" spans="1:6" hidden="1" x14ac:dyDescent="0.25">
      <c r="A181" t="s">
        <v>18</v>
      </c>
      <c r="B181" t="s">
        <v>24</v>
      </c>
      <c r="C181" s="2" t="s">
        <v>26</v>
      </c>
      <c r="D181">
        <v>17</v>
      </c>
      <c r="E181">
        <v>13</v>
      </c>
      <c r="F181">
        <v>478.7</v>
      </c>
    </row>
    <row r="182" spans="1:6" hidden="1" x14ac:dyDescent="0.25">
      <c r="A182" t="s">
        <v>18</v>
      </c>
      <c r="B182" t="s">
        <v>24</v>
      </c>
      <c r="C182" s="2" t="s">
        <v>26</v>
      </c>
      <c r="D182">
        <v>17</v>
      </c>
      <c r="E182">
        <v>14</v>
      </c>
      <c r="F182">
        <v>557</v>
      </c>
    </row>
    <row r="183" spans="1:6" hidden="1" x14ac:dyDescent="0.25">
      <c r="A183" t="s">
        <v>18</v>
      </c>
      <c r="B183" t="s">
        <v>24</v>
      </c>
      <c r="C183" s="2" t="s">
        <v>26</v>
      </c>
      <c r="D183">
        <v>17</v>
      </c>
      <c r="E183">
        <v>15</v>
      </c>
      <c r="F183">
        <v>527.70000000000005</v>
      </c>
    </row>
    <row r="184" spans="1:6" hidden="1" x14ac:dyDescent="0.25">
      <c r="A184" t="s">
        <v>18</v>
      </c>
      <c r="B184" t="s">
        <v>24</v>
      </c>
      <c r="C184" s="2" t="s">
        <v>26</v>
      </c>
      <c r="D184">
        <v>17</v>
      </c>
      <c r="E184">
        <v>16</v>
      </c>
      <c r="F184">
        <v>433.7</v>
      </c>
    </row>
    <row r="185" spans="1:6" hidden="1" x14ac:dyDescent="0.25">
      <c r="A185" t="s">
        <v>18</v>
      </c>
      <c r="B185" t="s">
        <v>24</v>
      </c>
      <c r="C185" s="2" t="s">
        <v>26</v>
      </c>
      <c r="D185">
        <v>17</v>
      </c>
      <c r="E185">
        <v>17</v>
      </c>
      <c r="F185">
        <v>263</v>
      </c>
    </row>
    <row r="186" spans="1:6" hidden="1" x14ac:dyDescent="0.25">
      <c r="A186" t="s">
        <v>18</v>
      </c>
      <c r="B186" t="s">
        <v>24</v>
      </c>
      <c r="C186" s="2" t="s">
        <v>26</v>
      </c>
      <c r="D186">
        <v>18</v>
      </c>
      <c r="E186">
        <v>4</v>
      </c>
      <c r="F186">
        <v>9.4500000000000011</v>
      </c>
    </row>
    <row r="187" spans="1:6" hidden="1" x14ac:dyDescent="0.25">
      <c r="A187" t="s">
        <v>18</v>
      </c>
      <c r="B187" t="s">
        <v>24</v>
      </c>
      <c r="C187" s="2" t="s">
        <v>26</v>
      </c>
      <c r="D187">
        <v>18</v>
      </c>
      <c r="E187">
        <v>5</v>
      </c>
      <c r="F187">
        <v>22.65</v>
      </c>
    </row>
    <row r="188" spans="1:6" hidden="1" x14ac:dyDescent="0.25">
      <c r="A188" t="s">
        <v>18</v>
      </c>
      <c r="B188" t="s">
        <v>24</v>
      </c>
      <c r="C188" s="2" t="s">
        <v>26</v>
      </c>
      <c r="D188">
        <v>18</v>
      </c>
      <c r="E188">
        <v>6</v>
      </c>
      <c r="F188">
        <v>36.33</v>
      </c>
    </row>
    <row r="189" spans="1:6" hidden="1" x14ac:dyDescent="0.25">
      <c r="A189" t="s">
        <v>18</v>
      </c>
      <c r="B189" t="s">
        <v>24</v>
      </c>
      <c r="C189" s="2" t="s">
        <v>26</v>
      </c>
      <c r="D189">
        <v>18</v>
      </c>
      <c r="E189">
        <v>7</v>
      </c>
      <c r="F189">
        <v>61.780000000000008</v>
      </c>
    </row>
    <row r="190" spans="1:6" hidden="1" x14ac:dyDescent="0.25">
      <c r="A190" t="s">
        <v>18</v>
      </c>
      <c r="B190" t="s">
        <v>24</v>
      </c>
      <c r="C190" s="2" t="s">
        <v>26</v>
      </c>
      <c r="D190">
        <v>18</v>
      </c>
      <c r="E190">
        <v>8</v>
      </c>
      <c r="F190">
        <v>105.45</v>
      </c>
    </row>
    <row r="191" spans="1:6" hidden="1" x14ac:dyDescent="0.25">
      <c r="A191" t="s">
        <v>18</v>
      </c>
      <c r="B191" t="s">
        <v>24</v>
      </c>
      <c r="C191" s="2" t="s">
        <v>26</v>
      </c>
      <c r="D191">
        <v>18</v>
      </c>
      <c r="E191">
        <v>9</v>
      </c>
      <c r="F191">
        <v>151.21999999999997</v>
      </c>
    </row>
    <row r="192" spans="1:6" hidden="1" x14ac:dyDescent="0.25">
      <c r="A192" t="s">
        <v>18</v>
      </c>
      <c r="B192" t="s">
        <v>24</v>
      </c>
      <c r="C192" s="2" t="s">
        <v>26</v>
      </c>
      <c r="D192">
        <v>18</v>
      </c>
      <c r="E192">
        <v>10</v>
      </c>
      <c r="F192">
        <v>249.69666666666666</v>
      </c>
    </row>
    <row r="193" spans="1:6" hidden="1" x14ac:dyDescent="0.25">
      <c r="A193" t="s">
        <v>18</v>
      </c>
      <c r="B193" t="s">
        <v>24</v>
      </c>
      <c r="C193" s="2" t="s">
        <v>26</v>
      </c>
      <c r="D193">
        <v>18</v>
      </c>
      <c r="E193">
        <v>11</v>
      </c>
      <c r="F193">
        <v>351.64</v>
      </c>
    </row>
    <row r="194" spans="1:6" hidden="1" x14ac:dyDescent="0.25">
      <c r="A194" t="s">
        <v>18</v>
      </c>
      <c r="B194" t="s">
        <v>24</v>
      </c>
      <c r="C194" s="2" t="s">
        <v>26</v>
      </c>
      <c r="D194">
        <v>18</v>
      </c>
      <c r="E194">
        <v>12</v>
      </c>
      <c r="F194">
        <v>416.67000000000007</v>
      </c>
    </row>
    <row r="195" spans="1:6" hidden="1" x14ac:dyDescent="0.25">
      <c r="A195" t="s">
        <v>18</v>
      </c>
      <c r="B195" t="s">
        <v>24</v>
      </c>
      <c r="C195" s="2" t="s">
        <v>26</v>
      </c>
      <c r="D195">
        <v>18</v>
      </c>
      <c r="E195">
        <v>13</v>
      </c>
      <c r="F195">
        <v>480.75999999999993</v>
      </c>
    </row>
    <row r="196" spans="1:6" hidden="1" x14ac:dyDescent="0.25">
      <c r="A196" t="s">
        <v>18</v>
      </c>
      <c r="B196" t="s">
        <v>24</v>
      </c>
      <c r="C196" s="2" t="s">
        <v>26</v>
      </c>
      <c r="D196">
        <v>18</v>
      </c>
      <c r="E196">
        <v>14</v>
      </c>
      <c r="F196">
        <v>518.49</v>
      </c>
    </row>
    <row r="197" spans="1:6" hidden="1" x14ac:dyDescent="0.25">
      <c r="A197" t="s">
        <v>18</v>
      </c>
      <c r="B197" t="s">
        <v>24</v>
      </c>
      <c r="C197" s="2" t="s">
        <v>26</v>
      </c>
      <c r="D197">
        <v>18</v>
      </c>
      <c r="E197">
        <v>15</v>
      </c>
      <c r="F197">
        <v>512.92000000000007</v>
      </c>
    </row>
    <row r="198" spans="1:6" hidden="1" x14ac:dyDescent="0.25">
      <c r="A198" t="s">
        <v>18</v>
      </c>
      <c r="B198" t="s">
        <v>24</v>
      </c>
      <c r="C198" s="2" t="s">
        <v>26</v>
      </c>
      <c r="D198">
        <v>18</v>
      </c>
      <c r="E198">
        <v>16</v>
      </c>
      <c r="F198">
        <v>446.8</v>
      </c>
    </row>
    <row r="199" spans="1:6" hidden="1" x14ac:dyDescent="0.25">
      <c r="A199" t="s">
        <v>18</v>
      </c>
      <c r="B199" t="s">
        <v>24</v>
      </c>
      <c r="C199" s="2" t="s">
        <v>26</v>
      </c>
      <c r="D199">
        <v>18</v>
      </c>
      <c r="E199">
        <v>17</v>
      </c>
      <c r="F199">
        <v>347.16</v>
      </c>
    </row>
    <row r="200" spans="1:6" hidden="1" x14ac:dyDescent="0.25">
      <c r="A200" t="s">
        <v>18</v>
      </c>
      <c r="B200" t="s">
        <v>24</v>
      </c>
      <c r="C200" s="2" t="s">
        <v>26</v>
      </c>
      <c r="D200">
        <v>18</v>
      </c>
      <c r="E200">
        <v>18</v>
      </c>
      <c r="F200">
        <v>193.78000000000003</v>
      </c>
    </row>
    <row r="201" spans="1:6" hidden="1" x14ac:dyDescent="0.25">
      <c r="A201" t="s">
        <v>19</v>
      </c>
      <c r="B201" t="s">
        <v>24</v>
      </c>
      <c r="C201" s="2" t="s">
        <v>26</v>
      </c>
      <c r="D201">
        <v>15</v>
      </c>
      <c r="E201">
        <v>3</v>
      </c>
      <c r="F201">
        <v>3.2</v>
      </c>
    </row>
    <row r="202" spans="1:6" hidden="1" x14ac:dyDescent="0.25">
      <c r="A202" t="s">
        <v>19</v>
      </c>
      <c r="B202" t="s">
        <v>24</v>
      </c>
      <c r="C202" s="2" t="s">
        <v>26</v>
      </c>
      <c r="D202">
        <v>15</v>
      </c>
      <c r="E202">
        <v>4</v>
      </c>
      <c r="F202">
        <v>11.3</v>
      </c>
    </row>
    <row r="203" spans="1:6" hidden="1" x14ac:dyDescent="0.25">
      <c r="A203" t="s">
        <v>19</v>
      </c>
      <c r="B203" t="s">
        <v>24</v>
      </c>
      <c r="C203" s="2" t="s">
        <v>26</v>
      </c>
      <c r="D203">
        <v>15</v>
      </c>
      <c r="E203">
        <v>5</v>
      </c>
      <c r="F203">
        <v>20.5</v>
      </c>
    </row>
    <row r="204" spans="1:6" hidden="1" x14ac:dyDescent="0.25">
      <c r="A204" t="s">
        <v>19</v>
      </c>
      <c r="B204" t="s">
        <v>24</v>
      </c>
      <c r="C204" s="2" t="s">
        <v>26</v>
      </c>
      <c r="D204">
        <v>15</v>
      </c>
      <c r="E204">
        <v>6</v>
      </c>
      <c r="F204">
        <v>32.5</v>
      </c>
    </row>
    <row r="205" spans="1:6" hidden="1" x14ac:dyDescent="0.25">
      <c r="A205" t="s">
        <v>19</v>
      </c>
      <c r="B205" t="s">
        <v>24</v>
      </c>
      <c r="C205" s="2" t="s">
        <v>26</v>
      </c>
      <c r="D205">
        <v>15</v>
      </c>
      <c r="E205">
        <v>7</v>
      </c>
      <c r="F205">
        <v>59.55</v>
      </c>
    </row>
    <row r="206" spans="1:6" hidden="1" x14ac:dyDescent="0.25">
      <c r="A206" t="s">
        <v>19</v>
      </c>
      <c r="B206" t="s">
        <v>24</v>
      </c>
      <c r="C206" s="2" t="s">
        <v>26</v>
      </c>
      <c r="D206">
        <v>15</v>
      </c>
      <c r="E206">
        <v>8</v>
      </c>
      <c r="F206">
        <v>95.15</v>
      </c>
    </row>
    <row r="207" spans="1:6" hidden="1" x14ac:dyDescent="0.25">
      <c r="A207" t="s">
        <v>19</v>
      </c>
      <c r="B207" t="s">
        <v>24</v>
      </c>
      <c r="C207" s="2" t="s">
        <v>26</v>
      </c>
      <c r="D207">
        <v>15</v>
      </c>
      <c r="E207">
        <v>9</v>
      </c>
      <c r="F207">
        <v>163.29999999999998</v>
      </c>
    </row>
    <row r="208" spans="1:6" hidden="1" x14ac:dyDescent="0.25">
      <c r="A208" t="s">
        <v>19</v>
      </c>
      <c r="B208" t="s">
        <v>24</v>
      </c>
      <c r="C208" s="2" t="s">
        <v>26</v>
      </c>
      <c r="D208">
        <v>15</v>
      </c>
      <c r="E208">
        <v>10</v>
      </c>
      <c r="F208">
        <v>230.29999999999998</v>
      </c>
    </row>
    <row r="209" spans="1:6" hidden="1" x14ac:dyDescent="0.25">
      <c r="A209" t="s">
        <v>19</v>
      </c>
      <c r="B209" t="s">
        <v>24</v>
      </c>
      <c r="C209" s="2" t="s">
        <v>26</v>
      </c>
      <c r="D209">
        <v>15</v>
      </c>
      <c r="E209">
        <v>11</v>
      </c>
      <c r="F209">
        <v>298.5</v>
      </c>
    </row>
    <row r="210" spans="1:6" hidden="1" x14ac:dyDescent="0.25">
      <c r="A210" t="s">
        <v>19</v>
      </c>
      <c r="B210" t="s">
        <v>24</v>
      </c>
      <c r="C210" s="2" t="s">
        <v>26</v>
      </c>
      <c r="D210">
        <v>15</v>
      </c>
      <c r="E210">
        <v>12</v>
      </c>
      <c r="F210">
        <v>365.45000000000005</v>
      </c>
    </row>
    <row r="211" spans="1:6" hidden="1" x14ac:dyDescent="0.25">
      <c r="A211" t="s">
        <v>19</v>
      </c>
      <c r="B211" t="s">
        <v>24</v>
      </c>
      <c r="C211" s="2" t="s">
        <v>26</v>
      </c>
      <c r="D211">
        <v>15</v>
      </c>
      <c r="E211">
        <v>13</v>
      </c>
      <c r="F211">
        <v>430.3</v>
      </c>
    </row>
    <row r="212" spans="1:6" hidden="1" x14ac:dyDescent="0.25">
      <c r="A212" t="s">
        <v>19</v>
      </c>
      <c r="B212" t="s">
        <v>24</v>
      </c>
      <c r="C212" s="2" t="s">
        <v>26</v>
      </c>
      <c r="D212">
        <v>15</v>
      </c>
      <c r="E212">
        <v>14</v>
      </c>
      <c r="F212">
        <v>370.1</v>
      </c>
    </row>
    <row r="213" spans="1:6" hidden="1" x14ac:dyDescent="0.25">
      <c r="A213" t="s">
        <v>19</v>
      </c>
      <c r="B213" t="s">
        <v>24</v>
      </c>
      <c r="C213" s="2" t="s">
        <v>26</v>
      </c>
      <c r="D213">
        <v>15</v>
      </c>
      <c r="E213">
        <v>15</v>
      </c>
      <c r="F213">
        <v>237.1</v>
      </c>
    </row>
    <row r="214" spans="1:6" hidden="1" x14ac:dyDescent="0.25">
      <c r="A214" t="s">
        <v>19</v>
      </c>
      <c r="B214" t="s">
        <v>24</v>
      </c>
      <c r="C214" s="2" t="s">
        <v>26</v>
      </c>
      <c r="D214">
        <v>16</v>
      </c>
      <c r="E214">
        <v>3</v>
      </c>
      <c r="F214">
        <v>3.2</v>
      </c>
    </row>
    <row r="215" spans="1:6" hidden="1" x14ac:dyDescent="0.25">
      <c r="A215" t="s">
        <v>19</v>
      </c>
      <c r="B215" t="s">
        <v>24</v>
      </c>
      <c r="C215" s="2" t="s">
        <v>26</v>
      </c>
      <c r="D215">
        <v>16</v>
      </c>
      <c r="E215">
        <v>4</v>
      </c>
      <c r="F215">
        <v>6.2</v>
      </c>
    </row>
    <row r="216" spans="1:6" hidden="1" x14ac:dyDescent="0.25">
      <c r="A216" t="s">
        <v>19</v>
      </c>
      <c r="B216" t="s">
        <v>24</v>
      </c>
      <c r="C216" s="2" t="s">
        <v>26</v>
      </c>
      <c r="D216">
        <v>16</v>
      </c>
      <c r="E216">
        <v>5</v>
      </c>
      <c r="F216">
        <v>16.150000000000002</v>
      </c>
    </row>
    <row r="217" spans="1:6" hidden="1" x14ac:dyDescent="0.25">
      <c r="A217" t="s">
        <v>19</v>
      </c>
      <c r="B217" t="s">
        <v>24</v>
      </c>
      <c r="C217" s="2" t="s">
        <v>26</v>
      </c>
      <c r="D217">
        <v>16</v>
      </c>
      <c r="E217">
        <v>6</v>
      </c>
      <c r="F217">
        <v>33.816666666666663</v>
      </c>
    </row>
    <row r="218" spans="1:6" hidden="1" x14ac:dyDescent="0.25">
      <c r="A218" t="s">
        <v>19</v>
      </c>
      <c r="B218" t="s">
        <v>24</v>
      </c>
      <c r="C218" s="2" t="s">
        <v>26</v>
      </c>
      <c r="D218">
        <v>16</v>
      </c>
      <c r="E218">
        <v>7</v>
      </c>
      <c r="F218">
        <v>60.916666666666664</v>
      </c>
    </row>
    <row r="219" spans="1:6" hidden="1" x14ac:dyDescent="0.25">
      <c r="A219" t="s">
        <v>19</v>
      </c>
      <c r="B219" t="s">
        <v>24</v>
      </c>
      <c r="C219" s="2" t="s">
        <v>26</v>
      </c>
      <c r="D219">
        <v>16</v>
      </c>
      <c r="E219">
        <v>8</v>
      </c>
      <c r="F219">
        <v>106.59999999999998</v>
      </c>
    </row>
    <row r="220" spans="1:6" hidden="1" x14ac:dyDescent="0.25">
      <c r="A220" t="s">
        <v>19</v>
      </c>
      <c r="B220" t="s">
        <v>24</v>
      </c>
      <c r="C220" s="2" t="s">
        <v>26</v>
      </c>
      <c r="D220">
        <v>16</v>
      </c>
      <c r="E220">
        <v>9</v>
      </c>
      <c r="F220">
        <v>161.11111111111111</v>
      </c>
    </row>
    <row r="221" spans="1:6" hidden="1" x14ac:dyDescent="0.25">
      <c r="A221" t="s">
        <v>19</v>
      </c>
      <c r="B221" t="s">
        <v>24</v>
      </c>
      <c r="C221" s="2" t="s">
        <v>26</v>
      </c>
      <c r="D221">
        <v>16</v>
      </c>
      <c r="E221">
        <v>10</v>
      </c>
      <c r="F221">
        <v>232.25</v>
      </c>
    </row>
    <row r="222" spans="1:6" hidden="1" x14ac:dyDescent="0.25">
      <c r="A222" t="s">
        <v>19</v>
      </c>
      <c r="B222" t="s">
        <v>24</v>
      </c>
      <c r="C222" s="2" t="s">
        <v>26</v>
      </c>
      <c r="D222">
        <v>16</v>
      </c>
      <c r="E222">
        <v>11</v>
      </c>
      <c r="F222">
        <v>300.98333333333335</v>
      </c>
    </row>
    <row r="223" spans="1:6" hidden="1" x14ac:dyDescent="0.25">
      <c r="A223" t="s">
        <v>19</v>
      </c>
      <c r="B223" t="s">
        <v>24</v>
      </c>
      <c r="C223" s="2" t="s">
        <v>26</v>
      </c>
      <c r="D223">
        <v>16</v>
      </c>
      <c r="E223">
        <v>12</v>
      </c>
      <c r="F223">
        <v>367.14999999999992</v>
      </c>
    </row>
    <row r="224" spans="1:6" hidden="1" x14ac:dyDescent="0.25">
      <c r="A224" t="s">
        <v>19</v>
      </c>
      <c r="B224" t="s">
        <v>24</v>
      </c>
      <c r="C224" s="2" t="s">
        <v>26</v>
      </c>
      <c r="D224">
        <v>16</v>
      </c>
      <c r="E224">
        <v>13</v>
      </c>
      <c r="F224">
        <v>409.91666666666669</v>
      </c>
    </row>
    <row r="225" spans="1:6" hidden="1" x14ac:dyDescent="0.25">
      <c r="A225" t="s">
        <v>19</v>
      </c>
      <c r="B225" t="s">
        <v>24</v>
      </c>
      <c r="C225" s="2" t="s">
        <v>26</v>
      </c>
      <c r="D225">
        <v>16</v>
      </c>
      <c r="E225">
        <v>14</v>
      </c>
      <c r="F225">
        <v>391.56666666666666</v>
      </c>
    </row>
    <row r="226" spans="1:6" hidden="1" x14ac:dyDescent="0.25">
      <c r="A226" t="s">
        <v>19</v>
      </c>
      <c r="B226" t="s">
        <v>24</v>
      </c>
      <c r="C226" s="2" t="s">
        <v>26</v>
      </c>
      <c r="D226">
        <v>16</v>
      </c>
      <c r="E226">
        <v>15</v>
      </c>
      <c r="F226">
        <v>326.96666666666664</v>
      </c>
    </row>
    <row r="227" spans="1:6" hidden="1" x14ac:dyDescent="0.25">
      <c r="A227" t="s">
        <v>19</v>
      </c>
      <c r="B227" t="s">
        <v>24</v>
      </c>
      <c r="C227" s="2" t="s">
        <v>26</v>
      </c>
      <c r="D227">
        <v>16</v>
      </c>
      <c r="E227">
        <v>16</v>
      </c>
      <c r="F227">
        <v>176.1</v>
      </c>
    </row>
    <row r="228" spans="1:6" hidden="1" x14ac:dyDescent="0.25">
      <c r="A228" t="s">
        <v>19</v>
      </c>
      <c r="B228" t="s">
        <v>24</v>
      </c>
      <c r="C228" s="2" t="s">
        <v>26</v>
      </c>
      <c r="D228">
        <v>17</v>
      </c>
      <c r="E228">
        <v>3</v>
      </c>
      <c r="F228">
        <v>3.2</v>
      </c>
    </row>
    <row r="229" spans="1:6" hidden="1" x14ac:dyDescent="0.25">
      <c r="A229" t="s">
        <v>19</v>
      </c>
      <c r="B229" t="s">
        <v>24</v>
      </c>
      <c r="C229" s="2" t="s">
        <v>26</v>
      </c>
      <c r="D229">
        <v>17</v>
      </c>
      <c r="E229">
        <v>4</v>
      </c>
      <c r="F229">
        <v>5</v>
      </c>
    </row>
    <row r="230" spans="1:6" hidden="1" x14ac:dyDescent="0.25">
      <c r="A230" t="s">
        <v>19</v>
      </c>
      <c r="B230" t="s">
        <v>24</v>
      </c>
      <c r="C230" s="2" t="s">
        <v>26</v>
      </c>
      <c r="D230">
        <v>17</v>
      </c>
      <c r="E230">
        <v>5</v>
      </c>
      <c r="F230">
        <v>17.399999999999999</v>
      </c>
    </row>
    <row r="231" spans="1:6" hidden="1" x14ac:dyDescent="0.25">
      <c r="A231" t="s">
        <v>19</v>
      </c>
      <c r="B231" t="s">
        <v>24</v>
      </c>
      <c r="C231" s="2" t="s">
        <v>26</v>
      </c>
      <c r="D231">
        <v>17</v>
      </c>
      <c r="E231">
        <v>6</v>
      </c>
      <c r="F231">
        <v>37.75</v>
      </c>
    </row>
    <row r="232" spans="1:6" hidden="1" x14ac:dyDescent="0.25">
      <c r="A232" t="s">
        <v>19</v>
      </c>
      <c r="B232" t="s">
        <v>24</v>
      </c>
      <c r="C232" s="2" t="s">
        <v>26</v>
      </c>
      <c r="D232">
        <v>17</v>
      </c>
      <c r="E232">
        <v>7</v>
      </c>
      <c r="F232">
        <v>64.5</v>
      </c>
    </row>
    <row r="233" spans="1:6" hidden="1" x14ac:dyDescent="0.25">
      <c r="A233" t="s">
        <v>19</v>
      </c>
      <c r="B233" t="s">
        <v>24</v>
      </c>
      <c r="C233" s="2" t="s">
        <v>26</v>
      </c>
      <c r="D233">
        <v>17</v>
      </c>
      <c r="E233">
        <v>8</v>
      </c>
      <c r="F233">
        <v>107.15</v>
      </c>
    </row>
    <row r="234" spans="1:6" hidden="1" x14ac:dyDescent="0.25">
      <c r="A234" t="s">
        <v>19</v>
      </c>
      <c r="B234" t="s">
        <v>24</v>
      </c>
      <c r="C234" s="2" t="s">
        <v>26</v>
      </c>
      <c r="D234">
        <v>17</v>
      </c>
      <c r="E234">
        <v>9</v>
      </c>
      <c r="F234">
        <v>175.4</v>
      </c>
    </row>
    <row r="235" spans="1:6" hidden="1" x14ac:dyDescent="0.25">
      <c r="A235" t="s">
        <v>19</v>
      </c>
      <c r="B235" t="s">
        <v>24</v>
      </c>
      <c r="C235" s="2" t="s">
        <v>26</v>
      </c>
      <c r="D235">
        <v>17</v>
      </c>
      <c r="E235">
        <v>10</v>
      </c>
      <c r="F235">
        <v>287.35000000000002</v>
      </c>
    </row>
    <row r="236" spans="1:6" hidden="1" x14ac:dyDescent="0.25">
      <c r="A236" t="s">
        <v>19</v>
      </c>
      <c r="B236" t="s">
        <v>24</v>
      </c>
      <c r="C236" s="2" t="s">
        <v>26</v>
      </c>
      <c r="D236">
        <v>17</v>
      </c>
      <c r="E236">
        <v>11</v>
      </c>
      <c r="F236">
        <v>357.65</v>
      </c>
    </row>
    <row r="237" spans="1:6" hidden="1" x14ac:dyDescent="0.25">
      <c r="A237" t="s">
        <v>19</v>
      </c>
      <c r="B237" t="s">
        <v>24</v>
      </c>
      <c r="C237" s="2" t="s">
        <v>26</v>
      </c>
      <c r="D237">
        <v>17</v>
      </c>
      <c r="E237">
        <v>12</v>
      </c>
      <c r="F237">
        <v>435.85</v>
      </c>
    </row>
    <row r="238" spans="1:6" hidden="1" x14ac:dyDescent="0.25">
      <c r="A238" t="s">
        <v>19</v>
      </c>
      <c r="B238" t="s">
        <v>24</v>
      </c>
      <c r="C238" s="2" t="s">
        <v>26</v>
      </c>
      <c r="D238">
        <v>17</v>
      </c>
      <c r="E238">
        <v>13</v>
      </c>
      <c r="F238">
        <v>481.85</v>
      </c>
    </row>
    <row r="239" spans="1:6" hidden="1" x14ac:dyDescent="0.25">
      <c r="A239" t="s">
        <v>19</v>
      </c>
      <c r="B239" t="s">
        <v>24</v>
      </c>
      <c r="C239" s="2" t="s">
        <v>26</v>
      </c>
      <c r="D239">
        <v>17</v>
      </c>
      <c r="E239">
        <v>14</v>
      </c>
      <c r="F239">
        <v>483.1</v>
      </c>
    </row>
    <row r="240" spans="1:6" hidden="1" x14ac:dyDescent="0.25">
      <c r="A240" t="s">
        <v>19</v>
      </c>
      <c r="B240" t="s">
        <v>24</v>
      </c>
      <c r="C240" s="2" t="s">
        <v>26</v>
      </c>
      <c r="D240">
        <v>17</v>
      </c>
      <c r="E240">
        <v>15</v>
      </c>
      <c r="F240">
        <v>499.3</v>
      </c>
    </row>
    <row r="241" spans="1:6" hidden="1" x14ac:dyDescent="0.25">
      <c r="A241" t="s">
        <v>19</v>
      </c>
      <c r="B241" t="s">
        <v>24</v>
      </c>
      <c r="C241" s="2" t="s">
        <v>26</v>
      </c>
      <c r="D241">
        <v>17</v>
      </c>
      <c r="E241">
        <v>16</v>
      </c>
      <c r="F241">
        <v>405.2</v>
      </c>
    </row>
    <row r="242" spans="1:6" hidden="1" x14ac:dyDescent="0.25">
      <c r="A242" t="s">
        <v>19</v>
      </c>
      <c r="B242" t="s">
        <v>24</v>
      </c>
      <c r="C242" s="2" t="s">
        <v>26</v>
      </c>
      <c r="D242">
        <v>17</v>
      </c>
      <c r="E242">
        <v>17</v>
      </c>
      <c r="F242">
        <v>236.7</v>
      </c>
    </row>
    <row r="243" spans="1:6" hidden="1" x14ac:dyDescent="0.25">
      <c r="A243" t="s">
        <v>19</v>
      </c>
      <c r="B243" t="s">
        <v>24</v>
      </c>
      <c r="C243" s="2" t="s">
        <v>26</v>
      </c>
      <c r="D243">
        <v>18</v>
      </c>
      <c r="E243">
        <v>3</v>
      </c>
      <c r="F243">
        <v>3.2</v>
      </c>
    </row>
    <row r="244" spans="1:6" hidden="1" x14ac:dyDescent="0.25">
      <c r="A244" t="s">
        <v>19</v>
      </c>
      <c r="B244" t="s">
        <v>24</v>
      </c>
      <c r="C244" s="2" t="s">
        <v>26</v>
      </c>
      <c r="D244">
        <v>18</v>
      </c>
      <c r="E244">
        <v>4</v>
      </c>
      <c r="F244">
        <v>7.5</v>
      </c>
    </row>
    <row r="245" spans="1:6" hidden="1" x14ac:dyDescent="0.25">
      <c r="A245" t="s">
        <v>19</v>
      </c>
      <c r="B245" t="s">
        <v>24</v>
      </c>
      <c r="C245" s="2" t="s">
        <v>26</v>
      </c>
      <c r="D245">
        <v>18</v>
      </c>
      <c r="E245">
        <v>5</v>
      </c>
      <c r="F245">
        <v>21.05</v>
      </c>
    </row>
    <row r="246" spans="1:6" hidden="1" x14ac:dyDescent="0.25">
      <c r="A246" t="s">
        <v>19</v>
      </c>
      <c r="B246" t="s">
        <v>24</v>
      </c>
      <c r="C246" s="2" t="s">
        <v>26</v>
      </c>
      <c r="D246">
        <v>18</v>
      </c>
      <c r="E246">
        <v>6</v>
      </c>
      <c r="F246">
        <v>42.8</v>
      </c>
    </row>
    <row r="247" spans="1:6" hidden="1" x14ac:dyDescent="0.25">
      <c r="A247" t="s">
        <v>19</v>
      </c>
      <c r="B247" t="s">
        <v>24</v>
      </c>
      <c r="C247" s="2" t="s">
        <v>26</v>
      </c>
      <c r="D247">
        <v>18</v>
      </c>
      <c r="E247">
        <v>7</v>
      </c>
      <c r="F247">
        <v>69.7</v>
      </c>
    </row>
    <row r="248" spans="1:6" hidden="1" x14ac:dyDescent="0.25">
      <c r="A248" t="s">
        <v>19</v>
      </c>
      <c r="B248" t="s">
        <v>24</v>
      </c>
      <c r="C248" s="2" t="s">
        <v>26</v>
      </c>
      <c r="D248">
        <v>18</v>
      </c>
      <c r="E248">
        <v>8</v>
      </c>
      <c r="F248">
        <v>106.05</v>
      </c>
    </row>
    <row r="249" spans="1:6" hidden="1" x14ac:dyDescent="0.25">
      <c r="A249" t="s">
        <v>19</v>
      </c>
      <c r="B249" t="s">
        <v>24</v>
      </c>
      <c r="C249" s="2" t="s">
        <v>26</v>
      </c>
      <c r="D249">
        <v>18</v>
      </c>
      <c r="E249">
        <v>9</v>
      </c>
      <c r="F249">
        <v>157.10000000000002</v>
      </c>
    </row>
    <row r="250" spans="1:6" hidden="1" x14ac:dyDescent="0.25">
      <c r="A250" t="s">
        <v>19</v>
      </c>
      <c r="B250" t="s">
        <v>24</v>
      </c>
      <c r="C250" s="2" t="s">
        <v>26</v>
      </c>
      <c r="D250">
        <v>18</v>
      </c>
      <c r="E250">
        <v>10</v>
      </c>
      <c r="F250">
        <v>234.26666666666665</v>
      </c>
    </row>
    <row r="251" spans="1:6" hidden="1" x14ac:dyDescent="0.25">
      <c r="A251" t="s">
        <v>19</v>
      </c>
      <c r="B251" t="s">
        <v>24</v>
      </c>
      <c r="C251" s="2" t="s">
        <v>26</v>
      </c>
      <c r="D251">
        <v>18</v>
      </c>
      <c r="E251">
        <v>11</v>
      </c>
      <c r="F251">
        <v>304.64999999999998</v>
      </c>
    </row>
    <row r="252" spans="1:6" hidden="1" x14ac:dyDescent="0.25">
      <c r="A252" t="s">
        <v>19</v>
      </c>
      <c r="B252" t="s">
        <v>24</v>
      </c>
      <c r="C252" s="2" t="s">
        <v>26</v>
      </c>
      <c r="D252">
        <v>18</v>
      </c>
      <c r="E252">
        <v>12</v>
      </c>
      <c r="F252">
        <v>352.29999999999995</v>
      </c>
    </row>
    <row r="253" spans="1:6" hidden="1" x14ac:dyDescent="0.25">
      <c r="A253" t="s">
        <v>19</v>
      </c>
      <c r="B253" t="s">
        <v>24</v>
      </c>
      <c r="C253" s="2" t="s">
        <v>26</v>
      </c>
      <c r="D253">
        <v>18</v>
      </c>
      <c r="E253">
        <v>13</v>
      </c>
      <c r="F253">
        <v>406.8</v>
      </c>
    </row>
    <row r="254" spans="1:6" hidden="1" x14ac:dyDescent="0.25">
      <c r="A254" t="s">
        <v>19</v>
      </c>
      <c r="B254" t="s">
        <v>24</v>
      </c>
      <c r="C254" s="2" t="s">
        <v>26</v>
      </c>
      <c r="D254">
        <v>18</v>
      </c>
      <c r="E254">
        <v>14</v>
      </c>
      <c r="F254">
        <v>434.8</v>
      </c>
    </row>
    <row r="255" spans="1:6" hidden="1" x14ac:dyDescent="0.25">
      <c r="A255" t="s">
        <v>19</v>
      </c>
      <c r="B255" t="s">
        <v>24</v>
      </c>
      <c r="C255" s="2" t="s">
        <v>26</v>
      </c>
      <c r="D255">
        <v>18</v>
      </c>
      <c r="E255">
        <v>15</v>
      </c>
      <c r="F255">
        <v>438.9</v>
      </c>
    </row>
    <row r="256" spans="1:6" hidden="1" x14ac:dyDescent="0.25">
      <c r="A256" t="s">
        <v>19</v>
      </c>
      <c r="B256" t="s">
        <v>24</v>
      </c>
      <c r="C256" s="2" t="s">
        <v>26</v>
      </c>
      <c r="D256">
        <v>18</v>
      </c>
      <c r="E256">
        <v>16</v>
      </c>
      <c r="F256">
        <v>379.2</v>
      </c>
    </row>
    <row r="257" spans="1:6" hidden="1" x14ac:dyDescent="0.25">
      <c r="A257" t="s">
        <v>19</v>
      </c>
      <c r="B257" t="s">
        <v>24</v>
      </c>
      <c r="C257" s="2" t="s">
        <v>26</v>
      </c>
      <c r="D257">
        <v>18</v>
      </c>
      <c r="E257">
        <v>17</v>
      </c>
      <c r="F257">
        <v>278.89999999999998</v>
      </c>
    </row>
    <row r="258" spans="1:6" hidden="1" x14ac:dyDescent="0.25">
      <c r="A258" t="s">
        <v>19</v>
      </c>
      <c r="B258" t="s">
        <v>24</v>
      </c>
      <c r="C258" s="2" t="s">
        <v>26</v>
      </c>
      <c r="D258">
        <v>18</v>
      </c>
      <c r="E258">
        <v>18</v>
      </c>
      <c r="F258">
        <v>131.1</v>
      </c>
    </row>
    <row r="259" spans="1:6" hidden="1" x14ac:dyDescent="0.25">
      <c r="A259" t="s">
        <v>20</v>
      </c>
      <c r="B259" t="s">
        <v>24</v>
      </c>
      <c r="C259" s="2" t="s">
        <v>26</v>
      </c>
      <c r="D259">
        <v>17</v>
      </c>
      <c r="E259">
        <v>3</v>
      </c>
      <c r="F259">
        <v>8.6999999999999993</v>
      </c>
    </row>
    <row r="260" spans="1:6" hidden="1" x14ac:dyDescent="0.25">
      <c r="A260" t="s">
        <v>20</v>
      </c>
      <c r="B260" t="s">
        <v>24</v>
      </c>
      <c r="C260" s="2" t="s">
        <v>26</v>
      </c>
      <c r="D260">
        <v>17</v>
      </c>
      <c r="E260">
        <v>4</v>
      </c>
      <c r="F260">
        <v>12.200000000000001</v>
      </c>
    </row>
    <row r="261" spans="1:6" hidden="1" x14ac:dyDescent="0.25">
      <c r="A261" t="s">
        <v>20</v>
      </c>
      <c r="B261" t="s">
        <v>24</v>
      </c>
      <c r="C261" s="2" t="s">
        <v>26</v>
      </c>
      <c r="D261">
        <v>17</v>
      </c>
      <c r="E261">
        <v>5</v>
      </c>
      <c r="F261">
        <v>20.1875</v>
      </c>
    </row>
    <row r="262" spans="1:6" hidden="1" x14ac:dyDescent="0.25">
      <c r="A262" t="s">
        <v>20</v>
      </c>
      <c r="B262" t="s">
        <v>24</v>
      </c>
      <c r="C262" s="2" t="s">
        <v>26</v>
      </c>
      <c r="D262">
        <v>17</v>
      </c>
      <c r="E262">
        <v>6</v>
      </c>
      <c r="F262">
        <v>34.42</v>
      </c>
    </row>
    <row r="263" spans="1:6" hidden="1" x14ac:dyDescent="0.25">
      <c r="A263" t="s">
        <v>20</v>
      </c>
      <c r="B263" t="s">
        <v>24</v>
      </c>
      <c r="C263" s="2" t="s">
        <v>26</v>
      </c>
      <c r="D263">
        <v>17</v>
      </c>
      <c r="E263">
        <v>7</v>
      </c>
      <c r="F263">
        <v>66.599999999999994</v>
      </c>
    </row>
    <row r="264" spans="1:6" hidden="1" x14ac:dyDescent="0.25">
      <c r="A264" t="s">
        <v>20</v>
      </c>
      <c r="B264" t="s">
        <v>24</v>
      </c>
      <c r="C264" s="2" t="s">
        <v>26</v>
      </c>
      <c r="D264">
        <v>17</v>
      </c>
      <c r="E264">
        <v>8</v>
      </c>
      <c r="F264">
        <v>101.92</v>
      </c>
    </row>
    <row r="265" spans="1:6" hidden="1" x14ac:dyDescent="0.25">
      <c r="A265" t="s">
        <v>20</v>
      </c>
      <c r="B265" t="s">
        <v>24</v>
      </c>
      <c r="C265" s="2" t="s">
        <v>26</v>
      </c>
      <c r="D265">
        <v>17</v>
      </c>
      <c r="E265">
        <v>9</v>
      </c>
      <c r="F265">
        <v>153.40666666666667</v>
      </c>
    </row>
    <row r="266" spans="1:6" hidden="1" x14ac:dyDescent="0.25">
      <c r="A266" t="s">
        <v>20</v>
      </c>
      <c r="B266" t="s">
        <v>24</v>
      </c>
      <c r="C266" s="2" t="s">
        <v>26</v>
      </c>
      <c r="D266">
        <v>17</v>
      </c>
      <c r="E266">
        <v>10</v>
      </c>
      <c r="F266">
        <v>227.21999999999997</v>
      </c>
    </row>
    <row r="267" spans="1:6" hidden="1" x14ac:dyDescent="0.25">
      <c r="A267" t="s">
        <v>20</v>
      </c>
      <c r="B267" t="s">
        <v>24</v>
      </c>
      <c r="C267" s="2" t="s">
        <v>26</v>
      </c>
      <c r="D267">
        <v>17</v>
      </c>
      <c r="E267">
        <v>11</v>
      </c>
      <c r="F267">
        <v>335.3</v>
      </c>
    </row>
    <row r="268" spans="1:6" hidden="1" x14ac:dyDescent="0.25">
      <c r="A268" t="s">
        <v>20</v>
      </c>
      <c r="B268" t="s">
        <v>24</v>
      </c>
      <c r="C268" s="2" t="s">
        <v>26</v>
      </c>
      <c r="D268">
        <v>17</v>
      </c>
      <c r="E268">
        <v>12</v>
      </c>
      <c r="F268">
        <v>399.85</v>
      </c>
    </row>
    <row r="269" spans="1:6" hidden="1" x14ac:dyDescent="0.25">
      <c r="A269" t="s">
        <v>20</v>
      </c>
      <c r="B269" t="s">
        <v>24</v>
      </c>
      <c r="C269" s="2" t="s">
        <v>26</v>
      </c>
      <c r="D269">
        <v>17</v>
      </c>
      <c r="E269">
        <v>13</v>
      </c>
      <c r="F269">
        <v>453.5200000000001</v>
      </c>
    </row>
    <row r="270" spans="1:6" hidden="1" x14ac:dyDescent="0.25">
      <c r="A270" t="s">
        <v>20</v>
      </c>
      <c r="B270" t="s">
        <v>24</v>
      </c>
      <c r="C270" s="2" t="s">
        <v>26</v>
      </c>
      <c r="D270">
        <v>17</v>
      </c>
      <c r="E270">
        <v>14</v>
      </c>
      <c r="F270">
        <v>458.7</v>
      </c>
    </row>
    <row r="271" spans="1:6" hidden="1" x14ac:dyDescent="0.25">
      <c r="A271" t="s">
        <v>20</v>
      </c>
      <c r="B271" t="s">
        <v>24</v>
      </c>
      <c r="C271" s="2" t="s">
        <v>26</v>
      </c>
      <c r="D271">
        <v>17</v>
      </c>
      <c r="E271">
        <v>15</v>
      </c>
      <c r="F271">
        <v>431.6</v>
      </c>
    </row>
    <row r="272" spans="1:6" hidden="1" x14ac:dyDescent="0.25">
      <c r="A272" t="s">
        <v>20</v>
      </c>
      <c r="B272" t="s">
        <v>24</v>
      </c>
      <c r="C272" s="2" t="s">
        <v>26</v>
      </c>
      <c r="D272">
        <v>17</v>
      </c>
      <c r="E272">
        <v>16</v>
      </c>
      <c r="F272">
        <v>360.52</v>
      </c>
    </row>
    <row r="273" spans="1:6" hidden="1" x14ac:dyDescent="0.25">
      <c r="A273" t="s">
        <v>20</v>
      </c>
      <c r="B273" t="s">
        <v>24</v>
      </c>
      <c r="C273" s="2" t="s">
        <v>26</v>
      </c>
      <c r="D273">
        <v>17</v>
      </c>
      <c r="E273">
        <v>17</v>
      </c>
      <c r="F273">
        <v>203.12</v>
      </c>
    </row>
    <row r="274" spans="1:6" hidden="1" x14ac:dyDescent="0.25">
      <c r="A274" t="s">
        <v>20</v>
      </c>
      <c r="B274" t="s">
        <v>24</v>
      </c>
      <c r="C274" s="2" t="s">
        <v>26</v>
      </c>
      <c r="D274">
        <v>18</v>
      </c>
      <c r="E274">
        <v>3</v>
      </c>
      <c r="F274">
        <v>5.5</v>
      </c>
    </row>
    <row r="275" spans="1:6" hidden="1" x14ac:dyDescent="0.25">
      <c r="A275" t="s">
        <v>20</v>
      </c>
      <c r="B275" t="s">
        <v>24</v>
      </c>
      <c r="C275" s="2" t="s">
        <v>26</v>
      </c>
      <c r="D275">
        <v>18</v>
      </c>
      <c r="E275">
        <v>4</v>
      </c>
      <c r="F275">
        <v>11</v>
      </c>
    </row>
    <row r="276" spans="1:6" hidden="1" x14ac:dyDescent="0.25">
      <c r="A276" t="s">
        <v>20</v>
      </c>
      <c r="B276" t="s">
        <v>24</v>
      </c>
      <c r="C276" s="2" t="s">
        <v>26</v>
      </c>
      <c r="D276">
        <v>18</v>
      </c>
      <c r="E276">
        <v>5</v>
      </c>
      <c r="F276">
        <v>17.75</v>
      </c>
    </row>
    <row r="277" spans="1:6" hidden="1" x14ac:dyDescent="0.25">
      <c r="A277" t="s">
        <v>20</v>
      </c>
      <c r="B277" t="s">
        <v>24</v>
      </c>
      <c r="C277" s="2" t="s">
        <v>26</v>
      </c>
      <c r="D277">
        <v>18</v>
      </c>
      <c r="E277">
        <v>6</v>
      </c>
      <c r="F277">
        <v>34.4</v>
      </c>
    </row>
    <row r="278" spans="1:6" hidden="1" x14ac:dyDescent="0.25">
      <c r="A278" t="s">
        <v>20</v>
      </c>
      <c r="B278" t="s">
        <v>24</v>
      </c>
      <c r="C278" s="2" t="s">
        <v>26</v>
      </c>
      <c r="D278">
        <v>18</v>
      </c>
      <c r="E278">
        <v>7</v>
      </c>
      <c r="F278">
        <v>64.05</v>
      </c>
    </row>
    <row r="279" spans="1:6" hidden="1" x14ac:dyDescent="0.25">
      <c r="A279" t="s">
        <v>20</v>
      </c>
      <c r="B279" t="s">
        <v>24</v>
      </c>
      <c r="C279" s="2" t="s">
        <v>26</v>
      </c>
      <c r="D279">
        <v>18</v>
      </c>
      <c r="E279">
        <v>8</v>
      </c>
      <c r="F279">
        <v>112.6</v>
      </c>
    </row>
    <row r="280" spans="1:6" hidden="1" x14ac:dyDescent="0.25">
      <c r="A280" t="s">
        <v>20</v>
      </c>
      <c r="B280" t="s">
        <v>24</v>
      </c>
      <c r="C280" s="2" t="s">
        <v>26</v>
      </c>
      <c r="D280">
        <v>18</v>
      </c>
      <c r="E280">
        <v>9</v>
      </c>
      <c r="F280">
        <v>159.69999999999999</v>
      </c>
    </row>
    <row r="281" spans="1:6" hidden="1" x14ac:dyDescent="0.25">
      <c r="A281" t="s">
        <v>20</v>
      </c>
      <c r="B281" t="s">
        <v>24</v>
      </c>
      <c r="C281" s="2" t="s">
        <v>26</v>
      </c>
      <c r="D281">
        <v>18</v>
      </c>
      <c r="E281">
        <v>10</v>
      </c>
      <c r="F281">
        <v>265.3</v>
      </c>
    </row>
    <row r="282" spans="1:6" hidden="1" x14ac:dyDescent="0.25">
      <c r="A282" t="s">
        <v>20</v>
      </c>
      <c r="B282" t="s">
        <v>24</v>
      </c>
      <c r="C282" s="2" t="s">
        <v>26</v>
      </c>
      <c r="D282">
        <v>18</v>
      </c>
      <c r="E282">
        <v>11</v>
      </c>
      <c r="F282">
        <v>291.39999999999998</v>
      </c>
    </row>
    <row r="283" spans="1:6" hidden="1" x14ac:dyDescent="0.25">
      <c r="A283" t="s">
        <v>20</v>
      </c>
      <c r="B283" t="s">
        <v>24</v>
      </c>
      <c r="C283" s="2" t="s">
        <v>26</v>
      </c>
      <c r="D283">
        <v>18</v>
      </c>
      <c r="E283">
        <v>12</v>
      </c>
      <c r="F283">
        <v>353.95</v>
      </c>
    </row>
    <row r="284" spans="1:6" hidden="1" x14ac:dyDescent="0.25">
      <c r="A284" t="s">
        <v>20</v>
      </c>
      <c r="B284" t="s">
        <v>24</v>
      </c>
      <c r="C284" s="2" t="s">
        <v>26</v>
      </c>
      <c r="D284">
        <v>18</v>
      </c>
      <c r="E284">
        <v>13</v>
      </c>
      <c r="F284">
        <v>401.15</v>
      </c>
    </row>
    <row r="285" spans="1:6" hidden="1" x14ac:dyDescent="0.25">
      <c r="A285" t="s">
        <v>20</v>
      </c>
      <c r="B285" t="s">
        <v>24</v>
      </c>
      <c r="C285" s="2" t="s">
        <v>26</v>
      </c>
      <c r="D285">
        <v>18</v>
      </c>
      <c r="E285">
        <v>14</v>
      </c>
      <c r="F285">
        <v>426.4</v>
      </c>
    </row>
    <row r="286" spans="1:6" hidden="1" x14ac:dyDescent="0.25">
      <c r="A286" t="s">
        <v>20</v>
      </c>
      <c r="B286" t="s">
        <v>24</v>
      </c>
      <c r="C286" s="2" t="s">
        <v>26</v>
      </c>
      <c r="D286">
        <v>18</v>
      </c>
      <c r="E286">
        <v>15</v>
      </c>
      <c r="F286">
        <v>465.5</v>
      </c>
    </row>
    <row r="287" spans="1:6" hidden="1" x14ac:dyDescent="0.25">
      <c r="A287" t="s">
        <v>20</v>
      </c>
      <c r="B287" t="s">
        <v>24</v>
      </c>
      <c r="C287" s="2" t="s">
        <v>26</v>
      </c>
      <c r="D287">
        <v>18</v>
      </c>
      <c r="E287">
        <v>16</v>
      </c>
      <c r="F287">
        <v>445.7</v>
      </c>
    </row>
    <row r="288" spans="1:6" hidden="1" x14ac:dyDescent="0.25">
      <c r="A288" t="s">
        <v>20</v>
      </c>
      <c r="B288" t="s">
        <v>24</v>
      </c>
      <c r="C288" s="2" t="s">
        <v>26</v>
      </c>
      <c r="D288">
        <v>18</v>
      </c>
      <c r="E288">
        <v>17</v>
      </c>
      <c r="F288">
        <v>344.5</v>
      </c>
    </row>
    <row r="289" spans="1:6" hidden="1" x14ac:dyDescent="0.25">
      <c r="A289" t="s">
        <v>20</v>
      </c>
      <c r="B289" t="s">
        <v>24</v>
      </c>
      <c r="C289" s="2" t="s">
        <v>26</v>
      </c>
      <c r="D289">
        <v>18</v>
      </c>
      <c r="E289">
        <v>18</v>
      </c>
      <c r="F289">
        <v>170</v>
      </c>
    </row>
    <row r="290" spans="1:6" hidden="1" x14ac:dyDescent="0.25">
      <c r="A290" t="s">
        <v>21</v>
      </c>
      <c r="B290" t="s">
        <v>24</v>
      </c>
      <c r="C290" s="2" t="s">
        <v>26</v>
      </c>
      <c r="D290">
        <v>18</v>
      </c>
      <c r="E290">
        <v>3</v>
      </c>
      <c r="F290">
        <v>3.1</v>
      </c>
    </row>
    <row r="291" spans="1:6" hidden="1" x14ac:dyDescent="0.25">
      <c r="A291" t="s">
        <v>21</v>
      </c>
      <c r="B291" t="s">
        <v>24</v>
      </c>
      <c r="C291" s="2" t="s">
        <v>26</v>
      </c>
      <c r="D291">
        <v>18</v>
      </c>
      <c r="E291">
        <v>4</v>
      </c>
      <c r="F291">
        <v>9.6</v>
      </c>
    </row>
    <row r="292" spans="1:6" hidden="1" x14ac:dyDescent="0.25">
      <c r="A292" t="s">
        <v>21</v>
      </c>
      <c r="B292" t="s">
        <v>24</v>
      </c>
      <c r="C292" s="2" t="s">
        <v>26</v>
      </c>
      <c r="D292">
        <v>18</v>
      </c>
      <c r="E292">
        <v>5</v>
      </c>
      <c r="F292">
        <v>17.862500000000001</v>
      </c>
    </row>
    <row r="293" spans="1:6" hidden="1" x14ac:dyDescent="0.25">
      <c r="A293" t="s">
        <v>21</v>
      </c>
      <c r="B293" t="s">
        <v>24</v>
      </c>
      <c r="C293" s="2" t="s">
        <v>26</v>
      </c>
      <c r="D293">
        <v>18</v>
      </c>
      <c r="E293">
        <v>6</v>
      </c>
      <c r="F293">
        <v>36.524999999999999</v>
      </c>
    </row>
    <row r="294" spans="1:6" hidden="1" x14ac:dyDescent="0.25">
      <c r="A294" t="s">
        <v>21</v>
      </c>
      <c r="B294" t="s">
        <v>24</v>
      </c>
      <c r="C294" s="2" t="s">
        <v>26</v>
      </c>
      <c r="D294">
        <v>18</v>
      </c>
      <c r="E294">
        <v>7</v>
      </c>
      <c r="F294">
        <v>62.575000000000003</v>
      </c>
    </row>
    <row r="295" spans="1:6" hidden="1" x14ac:dyDescent="0.25">
      <c r="A295" t="s">
        <v>21</v>
      </c>
      <c r="B295" t="s">
        <v>24</v>
      </c>
      <c r="C295" s="2" t="s">
        <v>26</v>
      </c>
      <c r="D295">
        <v>18</v>
      </c>
      <c r="E295">
        <v>8</v>
      </c>
      <c r="F295">
        <v>101.5</v>
      </c>
    </row>
    <row r="296" spans="1:6" hidden="1" x14ac:dyDescent="0.25">
      <c r="A296" t="s">
        <v>21</v>
      </c>
      <c r="B296" t="s">
        <v>24</v>
      </c>
      <c r="C296" s="2" t="s">
        <v>26</v>
      </c>
      <c r="D296">
        <v>18</v>
      </c>
      <c r="E296">
        <v>9</v>
      </c>
      <c r="F296">
        <v>152.38333333333335</v>
      </c>
    </row>
    <row r="297" spans="1:6" hidden="1" x14ac:dyDescent="0.25">
      <c r="A297" t="s">
        <v>21</v>
      </c>
      <c r="B297" t="s">
        <v>24</v>
      </c>
      <c r="C297" s="2" t="s">
        <v>26</v>
      </c>
      <c r="D297">
        <v>18</v>
      </c>
      <c r="E297">
        <v>10</v>
      </c>
      <c r="F297">
        <v>246.10833333333332</v>
      </c>
    </row>
    <row r="298" spans="1:6" hidden="1" x14ac:dyDescent="0.25">
      <c r="A298" t="s">
        <v>21</v>
      </c>
      <c r="B298" t="s">
        <v>24</v>
      </c>
      <c r="C298" s="2" t="s">
        <v>26</v>
      </c>
      <c r="D298">
        <v>18</v>
      </c>
      <c r="E298">
        <v>11</v>
      </c>
      <c r="F298">
        <v>365.36250000000001</v>
      </c>
    </row>
    <row r="299" spans="1:6" hidden="1" x14ac:dyDescent="0.25">
      <c r="A299" t="s">
        <v>21</v>
      </c>
      <c r="B299" t="s">
        <v>24</v>
      </c>
      <c r="C299" s="2" t="s">
        <v>26</v>
      </c>
      <c r="D299">
        <v>18</v>
      </c>
      <c r="E299">
        <v>12</v>
      </c>
      <c r="F299">
        <v>435.9</v>
      </c>
    </row>
    <row r="300" spans="1:6" hidden="1" x14ac:dyDescent="0.25">
      <c r="A300" t="s">
        <v>21</v>
      </c>
      <c r="B300" t="s">
        <v>24</v>
      </c>
      <c r="C300" s="2" t="s">
        <v>26</v>
      </c>
      <c r="D300">
        <v>18</v>
      </c>
      <c r="E300">
        <v>13</v>
      </c>
      <c r="F300">
        <v>496.42499999999995</v>
      </c>
    </row>
    <row r="301" spans="1:6" hidden="1" x14ac:dyDescent="0.25">
      <c r="A301" t="s">
        <v>21</v>
      </c>
      <c r="B301" t="s">
        <v>24</v>
      </c>
      <c r="C301" s="2" t="s">
        <v>26</v>
      </c>
      <c r="D301">
        <v>18</v>
      </c>
      <c r="E301">
        <v>14</v>
      </c>
      <c r="F301">
        <v>516.90000000000009</v>
      </c>
    </row>
    <row r="302" spans="1:6" hidden="1" x14ac:dyDescent="0.25">
      <c r="A302" t="s">
        <v>21</v>
      </c>
      <c r="B302" t="s">
        <v>24</v>
      </c>
      <c r="C302" s="2" t="s">
        <v>26</v>
      </c>
      <c r="D302">
        <v>18</v>
      </c>
      <c r="E302">
        <v>15</v>
      </c>
      <c r="F302">
        <v>510.8</v>
      </c>
    </row>
    <row r="303" spans="1:6" hidden="1" x14ac:dyDescent="0.25">
      <c r="A303" t="s">
        <v>21</v>
      </c>
      <c r="B303" t="s">
        <v>24</v>
      </c>
      <c r="C303" s="2" t="s">
        <v>26</v>
      </c>
      <c r="D303">
        <v>18</v>
      </c>
      <c r="E303">
        <v>16</v>
      </c>
      <c r="F303">
        <v>447.02499999999998</v>
      </c>
    </row>
    <row r="304" spans="1:6" hidden="1" x14ac:dyDescent="0.25">
      <c r="A304" t="s">
        <v>21</v>
      </c>
      <c r="B304" t="s">
        <v>24</v>
      </c>
      <c r="C304" s="2" t="s">
        <v>26</v>
      </c>
      <c r="D304">
        <v>18</v>
      </c>
      <c r="E304">
        <v>17</v>
      </c>
      <c r="F304">
        <v>327.8</v>
      </c>
    </row>
    <row r="305" spans="1:6" hidden="1" x14ac:dyDescent="0.25">
      <c r="A305" t="s">
        <v>21</v>
      </c>
      <c r="B305" t="s">
        <v>24</v>
      </c>
      <c r="C305" s="2" t="s">
        <v>26</v>
      </c>
      <c r="D305">
        <v>18</v>
      </c>
      <c r="E305">
        <v>18</v>
      </c>
      <c r="F305">
        <v>170.07499999999999</v>
      </c>
    </row>
    <row r="306" spans="1:6" hidden="1" x14ac:dyDescent="0.25">
      <c r="A306" t="s">
        <v>21</v>
      </c>
      <c r="B306" t="s">
        <v>24</v>
      </c>
      <c r="C306" s="2" t="s">
        <v>26</v>
      </c>
      <c r="D306">
        <v>19</v>
      </c>
      <c r="E306">
        <v>3</v>
      </c>
      <c r="F306">
        <v>3.1</v>
      </c>
    </row>
    <row r="307" spans="1:6" hidden="1" x14ac:dyDescent="0.25">
      <c r="A307" t="s">
        <v>21</v>
      </c>
      <c r="B307" t="s">
        <v>24</v>
      </c>
      <c r="C307" s="2" t="s">
        <v>26</v>
      </c>
      <c r="D307">
        <v>19</v>
      </c>
      <c r="E307">
        <v>4</v>
      </c>
      <c r="F307">
        <v>9.1</v>
      </c>
    </row>
    <row r="308" spans="1:6" hidden="1" x14ac:dyDescent="0.25">
      <c r="A308" t="s">
        <v>21</v>
      </c>
      <c r="B308" t="s">
        <v>24</v>
      </c>
      <c r="C308" s="2" t="s">
        <v>26</v>
      </c>
      <c r="D308">
        <v>19</v>
      </c>
      <c r="E308">
        <v>5</v>
      </c>
      <c r="F308">
        <v>18.774999999999999</v>
      </c>
    </row>
    <row r="309" spans="1:6" hidden="1" x14ac:dyDescent="0.25">
      <c r="A309" t="s">
        <v>21</v>
      </c>
      <c r="B309" t="s">
        <v>24</v>
      </c>
      <c r="C309" s="2" t="s">
        <v>26</v>
      </c>
      <c r="D309">
        <v>19</v>
      </c>
      <c r="E309">
        <v>6</v>
      </c>
      <c r="F309">
        <v>36.799999999999997</v>
      </c>
    </row>
    <row r="310" spans="1:6" hidden="1" x14ac:dyDescent="0.25">
      <c r="A310" t="s">
        <v>21</v>
      </c>
      <c r="B310" t="s">
        <v>24</v>
      </c>
      <c r="C310" s="2" t="s">
        <v>26</v>
      </c>
      <c r="D310">
        <v>19</v>
      </c>
      <c r="E310">
        <v>7</v>
      </c>
      <c r="F310">
        <v>61.975000000000001</v>
      </c>
    </row>
    <row r="311" spans="1:6" hidden="1" x14ac:dyDescent="0.25">
      <c r="A311" t="s">
        <v>21</v>
      </c>
      <c r="B311" t="s">
        <v>24</v>
      </c>
      <c r="C311" s="2" t="s">
        <v>26</v>
      </c>
      <c r="D311">
        <v>19</v>
      </c>
      <c r="E311">
        <v>8</v>
      </c>
      <c r="F311">
        <v>104.72499999999999</v>
      </c>
    </row>
    <row r="312" spans="1:6" hidden="1" x14ac:dyDescent="0.25">
      <c r="A312" t="s">
        <v>21</v>
      </c>
      <c r="B312" t="s">
        <v>24</v>
      </c>
      <c r="C312" s="2" t="s">
        <v>26</v>
      </c>
      <c r="D312">
        <v>19</v>
      </c>
      <c r="E312">
        <v>9</v>
      </c>
      <c r="F312">
        <v>157.14999999999998</v>
      </c>
    </row>
    <row r="313" spans="1:6" hidden="1" x14ac:dyDescent="0.25">
      <c r="A313" t="s">
        <v>21</v>
      </c>
      <c r="B313" t="s">
        <v>24</v>
      </c>
      <c r="C313" s="2" t="s">
        <v>26</v>
      </c>
      <c r="D313">
        <v>19</v>
      </c>
      <c r="E313">
        <v>10</v>
      </c>
      <c r="F313">
        <v>245.01666666666665</v>
      </c>
    </row>
    <row r="314" spans="1:6" hidden="1" x14ac:dyDescent="0.25">
      <c r="A314" t="s">
        <v>21</v>
      </c>
      <c r="B314" t="s">
        <v>24</v>
      </c>
      <c r="C314" s="2" t="s">
        <v>26</v>
      </c>
      <c r="D314">
        <v>19</v>
      </c>
      <c r="E314">
        <v>11</v>
      </c>
      <c r="F314">
        <v>352.52499999999998</v>
      </c>
    </row>
    <row r="315" spans="1:6" hidden="1" x14ac:dyDescent="0.25">
      <c r="A315" t="s">
        <v>21</v>
      </c>
      <c r="B315" t="s">
        <v>24</v>
      </c>
      <c r="C315" s="2" t="s">
        <v>26</v>
      </c>
      <c r="D315">
        <v>19</v>
      </c>
      <c r="E315">
        <v>12</v>
      </c>
      <c r="F315">
        <v>439.67500000000001</v>
      </c>
    </row>
    <row r="316" spans="1:6" hidden="1" x14ac:dyDescent="0.25">
      <c r="A316" t="s">
        <v>21</v>
      </c>
      <c r="B316" t="s">
        <v>24</v>
      </c>
      <c r="C316" s="2" t="s">
        <v>26</v>
      </c>
      <c r="D316">
        <v>19</v>
      </c>
      <c r="E316">
        <v>13</v>
      </c>
      <c r="F316">
        <v>502.875</v>
      </c>
    </row>
    <row r="317" spans="1:6" hidden="1" x14ac:dyDescent="0.25">
      <c r="A317" t="s">
        <v>21</v>
      </c>
      <c r="B317" t="s">
        <v>24</v>
      </c>
      <c r="C317" s="2" t="s">
        <v>26</v>
      </c>
      <c r="D317">
        <v>19</v>
      </c>
      <c r="E317">
        <v>14</v>
      </c>
      <c r="F317">
        <v>556.47500000000002</v>
      </c>
    </row>
    <row r="318" spans="1:6" hidden="1" x14ac:dyDescent="0.25">
      <c r="A318" t="s">
        <v>21</v>
      </c>
      <c r="B318" t="s">
        <v>24</v>
      </c>
      <c r="C318" s="2" t="s">
        <v>26</v>
      </c>
      <c r="D318">
        <v>19</v>
      </c>
      <c r="E318">
        <v>15</v>
      </c>
      <c r="F318">
        <v>576.04999999999995</v>
      </c>
    </row>
    <row r="319" spans="1:6" hidden="1" x14ac:dyDescent="0.25">
      <c r="A319" t="s">
        <v>21</v>
      </c>
      <c r="B319" t="s">
        <v>24</v>
      </c>
      <c r="C319" s="2" t="s">
        <v>26</v>
      </c>
      <c r="D319">
        <v>19</v>
      </c>
      <c r="E319">
        <v>16</v>
      </c>
      <c r="F319">
        <v>535.15000000000009</v>
      </c>
    </row>
    <row r="320" spans="1:6" hidden="1" x14ac:dyDescent="0.25">
      <c r="A320" t="s">
        <v>21</v>
      </c>
      <c r="B320" t="s">
        <v>24</v>
      </c>
      <c r="C320" s="2" t="s">
        <v>26</v>
      </c>
      <c r="D320">
        <v>19</v>
      </c>
      <c r="E320">
        <v>17</v>
      </c>
      <c r="F320">
        <v>441.65</v>
      </c>
    </row>
    <row r="321" spans="1:6" hidden="1" x14ac:dyDescent="0.25">
      <c r="A321" t="s">
        <v>21</v>
      </c>
      <c r="B321" t="s">
        <v>24</v>
      </c>
      <c r="C321" s="2" t="s">
        <v>26</v>
      </c>
      <c r="D321">
        <v>19</v>
      </c>
      <c r="E321">
        <v>18</v>
      </c>
      <c r="F321">
        <v>320.10000000000002</v>
      </c>
    </row>
    <row r="322" spans="1:6" hidden="1" x14ac:dyDescent="0.25">
      <c r="A322" t="s">
        <v>21</v>
      </c>
      <c r="B322" t="s">
        <v>24</v>
      </c>
      <c r="C322" s="2" t="s">
        <v>26</v>
      </c>
      <c r="D322">
        <v>19</v>
      </c>
      <c r="E322">
        <v>19</v>
      </c>
      <c r="F322">
        <v>157.5</v>
      </c>
    </row>
    <row r="323" spans="1:6" hidden="1" x14ac:dyDescent="0.25">
      <c r="A323" t="s">
        <v>13</v>
      </c>
      <c r="B323" t="s">
        <v>24</v>
      </c>
      <c r="C323" s="2" t="s">
        <v>26</v>
      </c>
      <c r="D323">
        <v>18</v>
      </c>
      <c r="E323">
        <v>3</v>
      </c>
      <c r="F323">
        <v>2.1</v>
      </c>
    </row>
    <row r="324" spans="1:6" hidden="1" x14ac:dyDescent="0.25">
      <c r="A324" t="s">
        <v>13</v>
      </c>
      <c r="B324" t="s">
        <v>24</v>
      </c>
      <c r="C324" s="2" t="s">
        <v>26</v>
      </c>
      <c r="D324">
        <v>18</v>
      </c>
      <c r="E324">
        <v>4</v>
      </c>
      <c r="F324">
        <v>9.8666666666666671</v>
      </c>
    </row>
    <row r="325" spans="1:6" hidden="1" x14ac:dyDescent="0.25">
      <c r="A325" t="s">
        <v>13</v>
      </c>
      <c r="B325" t="s">
        <v>24</v>
      </c>
      <c r="C325" s="2" t="s">
        <v>26</v>
      </c>
      <c r="D325">
        <v>18</v>
      </c>
      <c r="E325">
        <v>5</v>
      </c>
      <c r="F325">
        <v>18.216666666666665</v>
      </c>
    </row>
    <row r="326" spans="1:6" hidden="1" x14ac:dyDescent="0.25">
      <c r="A326" t="s">
        <v>13</v>
      </c>
      <c r="B326" t="s">
        <v>24</v>
      </c>
      <c r="C326" s="2" t="s">
        <v>26</v>
      </c>
      <c r="D326">
        <v>18</v>
      </c>
      <c r="E326">
        <v>6</v>
      </c>
      <c r="F326">
        <v>31.799999999999997</v>
      </c>
    </row>
    <row r="327" spans="1:6" hidden="1" x14ac:dyDescent="0.25">
      <c r="A327" t="s">
        <v>13</v>
      </c>
      <c r="B327" t="s">
        <v>24</v>
      </c>
      <c r="C327" s="2" t="s">
        <v>26</v>
      </c>
      <c r="D327">
        <v>18</v>
      </c>
      <c r="E327">
        <v>7</v>
      </c>
      <c r="F327">
        <v>55.416666666666664</v>
      </c>
    </row>
    <row r="328" spans="1:6" hidden="1" x14ac:dyDescent="0.25">
      <c r="A328" t="s">
        <v>13</v>
      </c>
      <c r="B328" t="s">
        <v>24</v>
      </c>
      <c r="C328" s="2" t="s">
        <v>26</v>
      </c>
      <c r="D328">
        <v>18</v>
      </c>
      <c r="E328">
        <v>8</v>
      </c>
      <c r="F328">
        <v>94</v>
      </c>
    </row>
    <row r="329" spans="1:6" hidden="1" x14ac:dyDescent="0.25">
      <c r="A329" t="s">
        <v>13</v>
      </c>
      <c r="B329" t="s">
        <v>24</v>
      </c>
      <c r="C329" s="2" t="s">
        <v>26</v>
      </c>
      <c r="D329">
        <v>18</v>
      </c>
      <c r="E329">
        <v>9</v>
      </c>
      <c r="F329">
        <v>148.23333333333332</v>
      </c>
    </row>
    <row r="330" spans="1:6" hidden="1" x14ac:dyDescent="0.25">
      <c r="A330" t="s">
        <v>13</v>
      </c>
      <c r="B330" t="s">
        <v>24</v>
      </c>
      <c r="C330" s="2" t="s">
        <v>26</v>
      </c>
      <c r="D330">
        <v>18</v>
      </c>
      <c r="E330">
        <v>10</v>
      </c>
      <c r="F330">
        <v>236.80555555555554</v>
      </c>
    </row>
    <row r="331" spans="1:6" hidden="1" x14ac:dyDescent="0.25">
      <c r="A331" t="s">
        <v>13</v>
      </c>
      <c r="B331" t="s">
        <v>24</v>
      </c>
      <c r="C331" s="2" t="s">
        <v>26</v>
      </c>
      <c r="D331">
        <v>18</v>
      </c>
      <c r="E331">
        <v>11</v>
      </c>
      <c r="F331">
        <v>334.41666666666669</v>
      </c>
    </row>
    <row r="332" spans="1:6" hidden="1" x14ac:dyDescent="0.25">
      <c r="A332" t="s">
        <v>13</v>
      </c>
      <c r="B332" t="s">
        <v>24</v>
      </c>
      <c r="C332" s="2" t="s">
        <v>26</v>
      </c>
      <c r="D332">
        <v>18</v>
      </c>
      <c r="E332">
        <v>12</v>
      </c>
      <c r="F332">
        <v>385.61666666666662</v>
      </c>
    </row>
    <row r="333" spans="1:6" hidden="1" x14ac:dyDescent="0.25">
      <c r="A333" t="s">
        <v>13</v>
      </c>
      <c r="B333" t="s">
        <v>24</v>
      </c>
      <c r="C333" s="2" t="s">
        <v>26</v>
      </c>
      <c r="D333">
        <v>18</v>
      </c>
      <c r="E333">
        <v>13</v>
      </c>
      <c r="F333">
        <v>444.41666666666669</v>
      </c>
    </row>
    <row r="334" spans="1:6" hidden="1" x14ac:dyDescent="0.25">
      <c r="A334" t="s">
        <v>13</v>
      </c>
      <c r="B334" t="s">
        <v>24</v>
      </c>
      <c r="C334" s="2" t="s">
        <v>26</v>
      </c>
      <c r="D334">
        <v>18</v>
      </c>
      <c r="E334">
        <v>14</v>
      </c>
      <c r="F334">
        <v>482.73333333333329</v>
      </c>
    </row>
    <row r="335" spans="1:6" hidden="1" x14ac:dyDescent="0.25">
      <c r="A335" t="s">
        <v>13</v>
      </c>
      <c r="B335" t="s">
        <v>24</v>
      </c>
      <c r="C335" s="2" t="s">
        <v>26</v>
      </c>
      <c r="D335">
        <v>18</v>
      </c>
      <c r="E335">
        <v>15</v>
      </c>
      <c r="F335">
        <v>485.7</v>
      </c>
    </row>
    <row r="336" spans="1:6" hidden="1" x14ac:dyDescent="0.25">
      <c r="A336" t="s">
        <v>13</v>
      </c>
      <c r="B336" t="s">
        <v>24</v>
      </c>
      <c r="C336" s="2" t="s">
        <v>26</v>
      </c>
      <c r="D336">
        <v>18</v>
      </c>
      <c r="E336">
        <v>16</v>
      </c>
      <c r="F336">
        <v>403.13333333333338</v>
      </c>
    </row>
    <row r="337" spans="1:6" hidden="1" x14ac:dyDescent="0.25">
      <c r="A337" t="s">
        <v>13</v>
      </c>
      <c r="B337" t="s">
        <v>24</v>
      </c>
      <c r="C337" s="2" t="s">
        <v>26</v>
      </c>
      <c r="D337">
        <v>18</v>
      </c>
      <c r="E337">
        <v>17</v>
      </c>
      <c r="F337">
        <v>294.59999999999997</v>
      </c>
    </row>
    <row r="338" spans="1:6" hidden="1" x14ac:dyDescent="0.25">
      <c r="A338" t="s">
        <v>13</v>
      </c>
      <c r="B338" t="s">
        <v>24</v>
      </c>
      <c r="C338" s="2" t="s">
        <v>26</v>
      </c>
      <c r="D338">
        <v>18</v>
      </c>
      <c r="E338">
        <v>18</v>
      </c>
      <c r="F338">
        <v>153.9</v>
      </c>
    </row>
    <row r="339" spans="1:6" hidden="1" x14ac:dyDescent="0.25">
      <c r="A339" t="s">
        <v>13</v>
      </c>
      <c r="B339" t="s">
        <v>24</v>
      </c>
      <c r="C339" s="2" t="s">
        <v>26</v>
      </c>
      <c r="D339">
        <v>19</v>
      </c>
      <c r="E339">
        <v>3</v>
      </c>
      <c r="F339">
        <v>4.3</v>
      </c>
    </row>
    <row r="340" spans="1:6" hidden="1" x14ac:dyDescent="0.25">
      <c r="A340" t="s">
        <v>13</v>
      </c>
      <c r="B340" t="s">
        <v>24</v>
      </c>
      <c r="C340" s="2" t="s">
        <v>26</v>
      </c>
      <c r="D340">
        <v>19</v>
      </c>
      <c r="E340">
        <v>4</v>
      </c>
      <c r="F340">
        <v>9.3666666666666671</v>
      </c>
    </row>
    <row r="341" spans="1:6" hidden="1" x14ac:dyDescent="0.25">
      <c r="A341" t="s">
        <v>13</v>
      </c>
      <c r="B341" t="s">
        <v>24</v>
      </c>
      <c r="C341" s="2" t="s">
        <v>26</v>
      </c>
      <c r="D341">
        <v>19</v>
      </c>
      <c r="E341">
        <v>5</v>
      </c>
      <c r="F341">
        <v>20.349999999999998</v>
      </c>
    </row>
    <row r="342" spans="1:6" hidden="1" x14ac:dyDescent="0.25">
      <c r="A342" t="s">
        <v>13</v>
      </c>
      <c r="B342" t="s">
        <v>24</v>
      </c>
      <c r="C342" s="2" t="s">
        <v>26</v>
      </c>
      <c r="D342">
        <v>19</v>
      </c>
      <c r="E342">
        <v>6</v>
      </c>
      <c r="F342">
        <v>35.383333333333333</v>
      </c>
    </row>
    <row r="343" spans="1:6" hidden="1" x14ac:dyDescent="0.25">
      <c r="A343" t="s">
        <v>13</v>
      </c>
      <c r="B343" t="s">
        <v>24</v>
      </c>
      <c r="C343" s="2" t="s">
        <v>26</v>
      </c>
      <c r="D343">
        <v>19</v>
      </c>
      <c r="E343">
        <v>7</v>
      </c>
      <c r="F343">
        <v>62.116666666666667</v>
      </c>
    </row>
    <row r="344" spans="1:6" hidden="1" x14ac:dyDescent="0.25">
      <c r="A344" t="s">
        <v>13</v>
      </c>
      <c r="B344" t="s">
        <v>24</v>
      </c>
      <c r="C344" s="2" t="s">
        <v>26</v>
      </c>
      <c r="D344">
        <v>19</v>
      </c>
      <c r="E344">
        <v>8</v>
      </c>
      <c r="F344">
        <v>105.7</v>
      </c>
    </row>
    <row r="345" spans="1:6" hidden="1" x14ac:dyDescent="0.25">
      <c r="A345" t="s">
        <v>13</v>
      </c>
      <c r="B345" t="s">
        <v>24</v>
      </c>
      <c r="C345" s="2" t="s">
        <v>26</v>
      </c>
      <c r="D345">
        <v>19</v>
      </c>
      <c r="E345">
        <v>9</v>
      </c>
      <c r="F345">
        <v>143.49999999999997</v>
      </c>
    </row>
    <row r="346" spans="1:6" hidden="1" x14ac:dyDescent="0.25">
      <c r="A346" t="s">
        <v>13</v>
      </c>
      <c r="B346" t="s">
        <v>24</v>
      </c>
      <c r="C346" s="2" t="s">
        <v>26</v>
      </c>
      <c r="D346">
        <v>19</v>
      </c>
      <c r="E346">
        <v>10</v>
      </c>
      <c r="F346">
        <v>223.83333333333334</v>
      </c>
    </row>
    <row r="347" spans="1:6" hidden="1" x14ac:dyDescent="0.25">
      <c r="A347" t="s">
        <v>13</v>
      </c>
      <c r="B347" t="s">
        <v>24</v>
      </c>
      <c r="C347" s="2" t="s">
        <v>26</v>
      </c>
      <c r="D347">
        <v>19</v>
      </c>
      <c r="E347">
        <v>11</v>
      </c>
      <c r="F347">
        <v>311.83333333333337</v>
      </c>
    </row>
    <row r="348" spans="1:6" hidden="1" x14ac:dyDescent="0.25">
      <c r="A348" t="s">
        <v>13</v>
      </c>
      <c r="B348" t="s">
        <v>24</v>
      </c>
      <c r="C348" s="2" t="s">
        <v>26</v>
      </c>
      <c r="D348">
        <v>19</v>
      </c>
      <c r="E348">
        <v>12</v>
      </c>
      <c r="F348">
        <v>381.20000000000005</v>
      </c>
    </row>
    <row r="349" spans="1:6" hidden="1" x14ac:dyDescent="0.25">
      <c r="A349" t="s">
        <v>13</v>
      </c>
      <c r="B349" t="s">
        <v>24</v>
      </c>
      <c r="C349" s="2" t="s">
        <v>26</v>
      </c>
      <c r="D349">
        <v>19</v>
      </c>
      <c r="E349">
        <v>13</v>
      </c>
      <c r="F349">
        <v>438.5</v>
      </c>
    </row>
    <row r="350" spans="1:6" hidden="1" x14ac:dyDescent="0.25">
      <c r="A350" t="s">
        <v>13</v>
      </c>
      <c r="B350" t="s">
        <v>24</v>
      </c>
      <c r="C350" s="2" t="s">
        <v>26</v>
      </c>
      <c r="D350">
        <v>19</v>
      </c>
      <c r="E350">
        <v>14</v>
      </c>
      <c r="F350">
        <v>471.43333333333334</v>
      </c>
    </row>
    <row r="351" spans="1:6" hidden="1" x14ac:dyDescent="0.25">
      <c r="A351" t="s">
        <v>13</v>
      </c>
      <c r="B351" t="s">
        <v>24</v>
      </c>
      <c r="C351" s="2" t="s">
        <v>26</v>
      </c>
      <c r="D351">
        <v>19</v>
      </c>
      <c r="E351">
        <v>15</v>
      </c>
      <c r="F351">
        <v>468.26666666666671</v>
      </c>
    </row>
    <row r="352" spans="1:6" hidden="1" x14ac:dyDescent="0.25">
      <c r="A352" t="s">
        <v>13</v>
      </c>
      <c r="B352" t="s">
        <v>24</v>
      </c>
      <c r="C352" s="2" t="s">
        <v>26</v>
      </c>
      <c r="D352">
        <v>19</v>
      </c>
      <c r="E352">
        <v>16</v>
      </c>
      <c r="F352">
        <v>422.43333333333334</v>
      </c>
    </row>
    <row r="353" spans="1:6" hidden="1" x14ac:dyDescent="0.25">
      <c r="A353" t="s">
        <v>13</v>
      </c>
      <c r="B353" t="s">
        <v>24</v>
      </c>
      <c r="C353" s="2" t="s">
        <v>26</v>
      </c>
      <c r="D353">
        <v>19</v>
      </c>
      <c r="E353">
        <v>17</v>
      </c>
      <c r="F353">
        <v>336.1</v>
      </c>
    </row>
    <row r="354" spans="1:6" hidden="1" x14ac:dyDescent="0.25">
      <c r="A354" t="s">
        <v>13</v>
      </c>
      <c r="B354" t="s">
        <v>24</v>
      </c>
      <c r="C354" s="2" t="s">
        <v>26</v>
      </c>
      <c r="D354">
        <v>19</v>
      </c>
      <c r="E354">
        <v>18</v>
      </c>
      <c r="F354">
        <v>219.86666666666667</v>
      </c>
    </row>
    <row r="355" spans="1:6" hidden="1" x14ac:dyDescent="0.25">
      <c r="A355" t="s">
        <v>13</v>
      </c>
      <c r="B355" t="s">
        <v>24</v>
      </c>
      <c r="C355" s="2" t="s">
        <v>26</v>
      </c>
      <c r="D355">
        <v>19</v>
      </c>
      <c r="E355">
        <v>19</v>
      </c>
      <c r="F355">
        <v>100.96666666666665</v>
      </c>
    </row>
    <row r="356" spans="1:6" hidden="1" x14ac:dyDescent="0.25">
      <c r="A356" t="s">
        <v>14</v>
      </c>
      <c r="B356" t="s">
        <v>24</v>
      </c>
      <c r="C356" s="2" t="s">
        <v>26</v>
      </c>
      <c r="D356">
        <v>17</v>
      </c>
      <c r="E356">
        <v>4</v>
      </c>
      <c r="F356">
        <v>13.1</v>
      </c>
    </row>
    <row r="357" spans="1:6" hidden="1" x14ac:dyDescent="0.25">
      <c r="A357" t="s">
        <v>14</v>
      </c>
      <c r="B357" t="s">
        <v>24</v>
      </c>
      <c r="C357" s="2" t="s">
        <v>26</v>
      </c>
      <c r="D357">
        <v>17</v>
      </c>
      <c r="E357">
        <v>5</v>
      </c>
      <c r="F357">
        <v>27.5</v>
      </c>
    </row>
    <row r="358" spans="1:6" hidden="1" x14ac:dyDescent="0.25">
      <c r="A358" t="s">
        <v>14</v>
      </c>
      <c r="B358" t="s">
        <v>24</v>
      </c>
      <c r="C358" s="2" t="s">
        <v>26</v>
      </c>
      <c r="D358">
        <v>17</v>
      </c>
      <c r="E358">
        <v>6</v>
      </c>
      <c r="F358">
        <v>44.05</v>
      </c>
    </row>
    <row r="359" spans="1:6" hidden="1" x14ac:dyDescent="0.25">
      <c r="A359" t="s">
        <v>14</v>
      </c>
      <c r="B359" t="s">
        <v>24</v>
      </c>
      <c r="C359" s="2" t="s">
        <v>26</v>
      </c>
      <c r="D359">
        <v>17</v>
      </c>
      <c r="E359">
        <v>7</v>
      </c>
      <c r="F359">
        <v>71.95</v>
      </c>
    </row>
    <row r="360" spans="1:6" hidden="1" x14ac:dyDescent="0.25">
      <c r="A360" t="s">
        <v>14</v>
      </c>
      <c r="B360" t="s">
        <v>24</v>
      </c>
      <c r="C360" s="2" t="s">
        <v>26</v>
      </c>
      <c r="D360">
        <v>17</v>
      </c>
      <c r="E360">
        <v>8</v>
      </c>
      <c r="F360">
        <v>113.3</v>
      </c>
    </row>
    <row r="361" spans="1:6" hidden="1" x14ac:dyDescent="0.25">
      <c r="A361" t="s">
        <v>14</v>
      </c>
      <c r="B361" t="s">
        <v>24</v>
      </c>
      <c r="C361" s="2" t="s">
        <v>26</v>
      </c>
      <c r="D361">
        <v>17</v>
      </c>
      <c r="E361">
        <v>9</v>
      </c>
      <c r="F361">
        <v>159.13333333333335</v>
      </c>
    </row>
    <row r="362" spans="1:6" hidden="1" x14ac:dyDescent="0.25">
      <c r="A362" t="s">
        <v>14</v>
      </c>
      <c r="B362" t="s">
        <v>24</v>
      </c>
      <c r="C362" s="2" t="s">
        <v>26</v>
      </c>
      <c r="D362">
        <v>17</v>
      </c>
      <c r="E362">
        <v>10</v>
      </c>
      <c r="F362">
        <v>249.83333333333334</v>
      </c>
    </row>
    <row r="363" spans="1:6" hidden="1" x14ac:dyDescent="0.25">
      <c r="A363" t="s">
        <v>14</v>
      </c>
      <c r="B363" t="s">
        <v>24</v>
      </c>
      <c r="C363" s="2" t="s">
        <v>26</v>
      </c>
      <c r="D363">
        <v>17</v>
      </c>
      <c r="E363">
        <v>11</v>
      </c>
      <c r="F363">
        <v>370.7</v>
      </c>
    </row>
    <row r="364" spans="1:6" hidden="1" x14ac:dyDescent="0.25">
      <c r="A364" t="s">
        <v>14</v>
      </c>
      <c r="B364" t="s">
        <v>24</v>
      </c>
      <c r="C364" s="2" t="s">
        <v>26</v>
      </c>
      <c r="D364">
        <v>17</v>
      </c>
      <c r="E364">
        <v>12</v>
      </c>
      <c r="F364">
        <v>421.79999999999995</v>
      </c>
    </row>
    <row r="365" spans="1:6" hidden="1" x14ac:dyDescent="0.25">
      <c r="A365" t="s">
        <v>14</v>
      </c>
      <c r="B365" t="s">
        <v>24</v>
      </c>
      <c r="C365" s="2" t="s">
        <v>26</v>
      </c>
      <c r="D365">
        <v>17</v>
      </c>
      <c r="E365">
        <v>13</v>
      </c>
      <c r="F365">
        <v>449.2</v>
      </c>
    </row>
    <row r="366" spans="1:6" hidden="1" x14ac:dyDescent="0.25">
      <c r="A366" t="s">
        <v>14</v>
      </c>
      <c r="B366" t="s">
        <v>24</v>
      </c>
      <c r="C366" s="2" t="s">
        <v>26</v>
      </c>
      <c r="D366">
        <v>17</v>
      </c>
      <c r="E366">
        <v>14</v>
      </c>
      <c r="F366">
        <v>472.7</v>
      </c>
    </row>
    <row r="367" spans="1:6" hidden="1" x14ac:dyDescent="0.25">
      <c r="A367" t="s">
        <v>14</v>
      </c>
      <c r="B367" t="s">
        <v>24</v>
      </c>
      <c r="C367" s="2" t="s">
        <v>26</v>
      </c>
      <c r="D367">
        <v>17</v>
      </c>
      <c r="E367">
        <v>15</v>
      </c>
      <c r="F367">
        <v>452.1</v>
      </c>
    </row>
    <row r="368" spans="1:6" hidden="1" x14ac:dyDescent="0.25">
      <c r="A368" t="s">
        <v>14</v>
      </c>
      <c r="B368" t="s">
        <v>24</v>
      </c>
      <c r="C368" s="2" t="s">
        <v>26</v>
      </c>
      <c r="D368">
        <v>17</v>
      </c>
      <c r="E368">
        <v>16</v>
      </c>
      <c r="F368">
        <v>340.9</v>
      </c>
    </row>
    <row r="369" spans="1:6" hidden="1" x14ac:dyDescent="0.25">
      <c r="A369" t="s">
        <v>14</v>
      </c>
      <c r="B369" t="s">
        <v>24</v>
      </c>
      <c r="C369" s="2" t="s">
        <v>26</v>
      </c>
      <c r="D369">
        <v>17</v>
      </c>
      <c r="E369">
        <v>17</v>
      </c>
      <c r="F369">
        <v>166.1</v>
      </c>
    </row>
    <row r="370" spans="1:6" hidden="1" x14ac:dyDescent="0.25">
      <c r="A370" t="s">
        <v>14</v>
      </c>
      <c r="B370" t="s">
        <v>24</v>
      </c>
      <c r="C370" s="2" t="s">
        <v>26</v>
      </c>
      <c r="D370">
        <v>18</v>
      </c>
      <c r="E370">
        <v>4</v>
      </c>
      <c r="F370">
        <v>14.2</v>
      </c>
    </row>
    <row r="371" spans="1:6" hidden="1" x14ac:dyDescent="0.25">
      <c r="A371" t="s">
        <v>14</v>
      </c>
      <c r="B371" t="s">
        <v>24</v>
      </c>
      <c r="C371" s="2" t="s">
        <v>26</v>
      </c>
      <c r="D371">
        <v>18</v>
      </c>
      <c r="E371">
        <v>5</v>
      </c>
      <c r="F371">
        <v>19.924999999999997</v>
      </c>
    </row>
    <row r="372" spans="1:6" hidden="1" x14ac:dyDescent="0.25">
      <c r="A372" t="s">
        <v>14</v>
      </c>
      <c r="B372" t="s">
        <v>24</v>
      </c>
      <c r="C372" s="2" t="s">
        <v>26</v>
      </c>
      <c r="D372">
        <v>18</v>
      </c>
      <c r="E372">
        <v>6</v>
      </c>
      <c r="F372">
        <v>36.424999999999997</v>
      </c>
    </row>
    <row r="373" spans="1:6" hidden="1" x14ac:dyDescent="0.25">
      <c r="A373" t="s">
        <v>14</v>
      </c>
      <c r="B373" t="s">
        <v>24</v>
      </c>
      <c r="C373" s="2" t="s">
        <v>26</v>
      </c>
      <c r="D373">
        <v>18</v>
      </c>
      <c r="E373">
        <v>7</v>
      </c>
      <c r="F373">
        <v>64.150000000000006</v>
      </c>
    </row>
    <row r="374" spans="1:6" hidden="1" x14ac:dyDescent="0.25">
      <c r="A374" t="s">
        <v>14</v>
      </c>
      <c r="B374" t="s">
        <v>24</v>
      </c>
      <c r="C374" s="2" t="s">
        <v>26</v>
      </c>
      <c r="D374">
        <v>18</v>
      </c>
      <c r="E374">
        <v>8</v>
      </c>
      <c r="F374">
        <v>100.02500000000001</v>
      </c>
    </row>
    <row r="375" spans="1:6" hidden="1" x14ac:dyDescent="0.25">
      <c r="A375" t="s">
        <v>14</v>
      </c>
      <c r="B375" t="s">
        <v>24</v>
      </c>
      <c r="C375" s="2" t="s">
        <v>26</v>
      </c>
      <c r="D375">
        <v>18</v>
      </c>
      <c r="E375">
        <v>9</v>
      </c>
      <c r="F375">
        <v>154.52499999999998</v>
      </c>
    </row>
    <row r="376" spans="1:6" hidden="1" x14ac:dyDescent="0.25">
      <c r="A376" t="s">
        <v>14</v>
      </c>
      <c r="B376" t="s">
        <v>24</v>
      </c>
      <c r="C376" s="2" t="s">
        <v>26</v>
      </c>
      <c r="D376">
        <v>18</v>
      </c>
      <c r="E376">
        <v>10</v>
      </c>
      <c r="F376">
        <v>240.16666666666666</v>
      </c>
    </row>
    <row r="377" spans="1:6" hidden="1" x14ac:dyDescent="0.25">
      <c r="A377" t="s">
        <v>14</v>
      </c>
      <c r="B377" t="s">
        <v>24</v>
      </c>
      <c r="C377" s="2" t="s">
        <v>26</v>
      </c>
      <c r="D377">
        <v>18</v>
      </c>
      <c r="E377">
        <v>11</v>
      </c>
      <c r="F377">
        <v>349.65</v>
      </c>
    </row>
    <row r="378" spans="1:6" hidden="1" x14ac:dyDescent="0.25">
      <c r="A378" t="s">
        <v>14</v>
      </c>
      <c r="B378" t="s">
        <v>24</v>
      </c>
      <c r="C378" s="2" t="s">
        <v>26</v>
      </c>
      <c r="D378">
        <v>18</v>
      </c>
      <c r="E378">
        <v>12</v>
      </c>
      <c r="F378">
        <v>405</v>
      </c>
    </row>
    <row r="379" spans="1:6" hidden="1" x14ac:dyDescent="0.25">
      <c r="A379" t="s">
        <v>14</v>
      </c>
      <c r="B379" t="s">
        <v>24</v>
      </c>
      <c r="C379" s="2" t="s">
        <v>26</v>
      </c>
      <c r="D379">
        <v>18</v>
      </c>
      <c r="E379">
        <v>13</v>
      </c>
      <c r="F379">
        <v>457.9</v>
      </c>
    </row>
    <row r="380" spans="1:6" hidden="1" x14ac:dyDescent="0.25">
      <c r="A380" t="s">
        <v>14</v>
      </c>
      <c r="B380" t="s">
        <v>24</v>
      </c>
      <c r="C380" s="2" t="s">
        <v>26</v>
      </c>
      <c r="D380">
        <v>18</v>
      </c>
      <c r="E380">
        <v>14</v>
      </c>
      <c r="F380">
        <v>482.75</v>
      </c>
    </row>
    <row r="381" spans="1:6" hidden="1" x14ac:dyDescent="0.25">
      <c r="A381" t="s">
        <v>14</v>
      </c>
      <c r="B381" t="s">
        <v>24</v>
      </c>
      <c r="C381" s="2" t="s">
        <v>26</v>
      </c>
      <c r="D381">
        <v>18</v>
      </c>
      <c r="E381">
        <v>15</v>
      </c>
      <c r="F381">
        <v>464.9</v>
      </c>
    </row>
    <row r="382" spans="1:6" hidden="1" x14ac:dyDescent="0.25">
      <c r="A382" t="s">
        <v>14</v>
      </c>
      <c r="B382" t="s">
        <v>24</v>
      </c>
      <c r="C382" s="2" t="s">
        <v>26</v>
      </c>
      <c r="D382">
        <v>18</v>
      </c>
      <c r="E382">
        <v>16</v>
      </c>
      <c r="F382">
        <v>385.45</v>
      </c>
    </row>
    <row r="383" spans="1:6" hidden="1" x14ac:dyDescent="0.25">
      <c r="A383" t="s">
        <v>14</v>
      </c>
      <c r="B383" t="s">
        <v>24</v>
      </c>
      <c r="C383" s="2" t="s">
        <v>26</v>
      </c>
      <c r="D383">
        <v>18</v>
      </c>
      <c r="E383">
        <v>17</v>
      </c>
      <c r="F383">
        <v>279.05</v>
      </c>
    </row>
    <row r="384" spans="1:6" hidden="1" x14ac:dyDescent="0.25">
      <c r="A384" t="s">
        <v>14</v>
      </c>
      <c r="B384" t="s">
        <v>24</v>
      </c>
      <c r="C384" s="2" t="s">
        <v>26</v>
      </c>
      <c r="D384">
        <v>18</v>
      </c>
      <c r="E384">
        <v>18</v>
      </c>
      <c r="F384">
        <v>131.9</v>
      </c>
    </row>
    <row r="385" spans="1:6" hidden="1" x14ac:dyDescent="0.25">
      <c r="A385" t="s">
        <v>14</v>
      </c>
      <c r="B385" t="s">
        <v>24</v>
      </c>
      <c r="C385" s="2" t="s">
        <v>26</v>
      </c>
      <c r="D385">
        <v>19</v>
      </c>
      <c r="E385">
        <v>4</v>
      </c>
      <c r="F385">
        <v>13.066666666666668</v>
      </c>
    </row>
    <row r="386" spans="1:6" hidden="1" x14ac:dyDescent="0.25">
      <c r="A386" t="s">
        <v>14</v>
      </c>
      <c r="B386" t="s">
        <v>24</v>
      </c>
      <c r="C386" s="2" t="s">
        <v>26</v>
      </c>
      <c r="D386">
        <v>19</v>
      </c>
      <c r="E386">
        <v>5</v>
      </c>
      <c r="F386">
        <v>24.633333333333336</v>
      </c>
    </row>
    <row r="387" spans="1:6" hidden="1" x14ac:dyDescent="0.25">
      <c r="A387" t="s">
        <v>14</v>
      </c>
      <c r="B387" t="s">
        <v>24</v>
      </c>
      <c r="C387" s="2" t="s">
        <v>26</v>
      </c>
      <c r="D387">
        <v>19</v>
      </c>
      <c r="E387">
        <v>6</v>
      </c>
      <c r="F387">
        <v>42.45</v>
      </c>
    </row>
    <row r="388" spans="1:6" hidden="1" x14ac:dyDescent="0.25">
      <c r="A388" t="s">
        <v>14</v>
      </c>
      <c r="B388" t="s">
        <v>24</v>
      </c>
      <c r="C388" s="2" t="s">
        <v>26</v>
      </c>
      <c r="D388">
        <v>19</v>
      </c>
      <c r="E388">
        <v>7</v>
      </c>
      <c r="F388">
        <v>69.283333333333331</v>
      </c>
    </row>
    <row r="389" spans="1:6" hidden="1" x14ac:dyDescent="0.25">
      <c r="A389" t="s">
        <v>14</v>
      </c>
      <c r="B389" t="s">
        <v>24</v>
      </c>
      <c r="C389" s="2" t="s">
        <v>26</v>
      </c>
      <c r="D389">
        <v>19</v>
      </c>
      <c r="E389">
        <v>8</v>
      </c>
      <c r="F389">
        <v>112.01666666666667</v>
      </c>
    </row>
    <row r="390" spans="1:6" hidden="1" x14ac:dyDescent="0.25">
      <c r="A390" t="s">
        <v>14</v>
      </c>
      <c r="B390" t="s">
        <v>24</v>
      </c>
      <c r="C390" s="2" t="s">
        <v>26</v>
      </c>
      <c r="D390">
        <v>19</v>
      </c>
      <c r="E390">
        <v>9</v>
      </c>
      <c r="F390">
        <v>163.66666666666666</v>
      </c>
    </row>
    <row r="391" spans="1:6" hidden="1" x14ac:dyDescent="0.25">
      <c r="A391" t="s">
        <v>14</v>
      </c>
      <c r="B391" t="s">
        <v>24</v>
      </c>
      <c r="C391" s="2" t="s">
        <v>26</v>
      </c>
      <c r="D391">
        <v>19</v>
      </c>
      <c r="E391">
        <v>10</v>
      </c>
      <c r="F391">
        <v>247.13333333333335</v>
      </c>
    </row>
    <row r="392" spans="1:6" hidden="1" x14ac:dyDescent="0.25">
      <c r="A392" t="s">
        <v>14</v>
      </c>
      <c r="B392" t="s">
        <v>24</v>
      </c>
      <c r="C392" s="2" t="s">
        <v>26</v>
      </c>
      <c r="D392">
        <v>19</v>
      </c>
      <c r="E392">
        <v>11</v>
      </c>
      <c r="F392">
        <v>344.05</v>
      </c>
    </row>
    <row r="393" spans="1:6" hidden="1" x14ac:dyDescent="0.25">
      <c r="A393" t="s">
        <v>14</v>
      </c>
      <c r="B393" t="s">
        <v>24</v>
      </c>
      <c r="C393" s="2" t="s">
        <v>26</v>
      </c>
      <c r="D393">
        <v>19</v>
      </c>
      <c r="E393">
        <v>12</v>
      </c>
      <c r="F393">
        <v>340.33333333333331</v>
      </c>
    </row>
    <row r="394" spans="1:6" hidden="1" x14ac:dyDescent="0.25">
      <c r="A394" t="s">
        <v>14</v>
      </c>
      <c r="B394" t="s">
        <v>24</v>
      </c>
      <c r="C394" s="2" t="s">
        <v>26</v>
      </c>
      <c r="D394">
        <v>19</v>
      </c>
      <c r="E394">
        <v>13</v>
      </c>
      <c r="F394">
        <v>439.2166666666667</v>
      </c>
    </row>
    <row r="395" spans="1:6" hidden="1" x14ac:dyDescent="0.25">
      <c r="A395" t="s">
        <v>14</v>
      </c>
      <c r="B395" t="s">
        <v>24</v>
      </c>
      <c r="C395" s="2" t="s">
        <v>26</v>
      </c>
      <c r="D395">
        <v>19</v>
      </c>
      <c r="E395">
        <v>14</v>
      </c>
      <c r="F395">
        <v>451.23333333333335</v>
      </c>
    </row>
    <row r="396" spans="1:6" hidden="1" x14ac:dyDescent="0.25">
      <c r="A396" t="s">
        <v>14</v>
      </c>
      <c r="B396" t="s">
        <v>24</v>
      </c>
      <c r="C396" s="2" t="s">
        <v>26</v>
      </c>
      <c r="D396">
        <v>19</v>
      </c>
      <c r="E396">
        <v>15</v>
      </c>
      <c r="F396">
        <v>434.16666666666669</v>
      </c>
    </row>
    <row r="397" spans="1:6" hidden="1" x14ac:dyDescent="0.25">
      <c r="A397" t="s">
        <v>14</v>
      </c>
      <c r="B397" t="s">
        <v>24</v>
      </c>
      <c r="C397" s="2" t="s">
        <v>26</v>
      </c>
      <c r="D397">
        <v>19</v>
      </c>
      <c r="E397">
        <v>16</v>
      </c>
      <c r="F397">
        <v>426.10000000000008</v>
      </c>
    </row>
    <row r="398" spans="1:6" hidden="1" x14ac:dyDescent="0.25">
      <c r="A398" t="s">
        <v>14</v>
      </c>
      <c r="B398" t="s">
        <v>24</v>
      </c>
      <c r="C398" s="2" t="s">
        <v>26</v>
      </c>
      <c r="D398">
        <v>19</v>
      </c>
      <c r="E398">
        <v>17</v>
      </c>
      <c r="F398">
        <v>356.2</v>
      </c>
    </row>
    <row r="399" spans="1:6" hidden="1" x14ac:dyDescent="0.25">
      <c r="A399" t="s">
        <v>14</v>
      </c>
      <c r="B399" t="s">
        <v>24</v>
      </c>
      <c r="C399" s="2" t="s">
        <v>26</v>
      </c>
      <c r="D399">
        <v>19</v>
      </c>
      <c r="E399">
        <v>18</v>
      </c>
      <c r="F399">
        <v>228.30000000000004</v>
      </c>
    </row>
    <row r="400" spans="1:6" hidden="1" x14ac:dyDescent="0.25">
      <c r="A400" t="s">
        <v>14</v>
      </c>
      <c r="B400" t="s">
        <v>24</v>
      </c>
      <c r="C400" s="2" t="s">
        <v>26</v>
      </c>
      <c r="D400">
        <v>19</v>
      </c>
      <c r="E400">
        <v>19</v>
      </c>
      <c r="F400">
        <v>97.5</v>
      </c>
    </row>
    <row r="401" spans="1:6" hidden="1" x14ac:dyDescent="0.25">
      <c r="A401" t="s">
        <v>15</v>
      </c>
      <c r="B401" t="s">
        <v>24</v>
      </c>
      <c r="C401" s="2" t="s">
        <v>26</v>
      </c>
      <c r="D401">
        <v>18</v>
      </c>
      <c r="E401">
        <v>4</v>
      </c>
      <c r="F401">
        <v>11.433333333333332</v>
      </c>
    </row>
    <row r="402" spans="1:6" hidden="1" x14ac:dyDescent="0.25">
      <c r="A402" t="s">
        <v>15</v>
      </c>
      <c r="B402" t="s">
        <v>24</v>
      </c>
      <c r="C402" s="2" t="s">
        <v>26</v>
      </c>
      <c r="D402">
        <v>18</v>
      </c>
      <c r="E402">
        <v>5</v>
      </c>
      <c r="F402">
        <v>22.9</v>
      </c>
    </row>
    <row r="403" spans="1:6" hidden="1" x14ac:dyDescent="0.25">
      <c r="A403" t="s">
        <v>15</v>
      </c>
      <c r="B403" t="s">
        <v>24</v>
      </c>
      <c r="C403" s="2" t="s">
        <v>26</v>
      </c>
      <c r="D403">
        <v>18</v>
      </c>
      <c r="E403">
        <v>6</v>
      </c>
      <c r="F403">
        <v>42.25</v>
      </c>
    </row>
    <row r="404" spans="1:6" hidden="1" x14ac:dyDescent="0.25">
      <c r="A404" t="s">
        <v>15</v>
      </c>
      <c r="B404" t="s">
        <v>24</v>
      </c>
      <c r="C404" s="2" t="s">
        <v>26</v>
      </c>
      <c r="D404">
        <v>18</v>
      </c>
      <c r="E404">
        <v>7</v>
      </c>
      <c r="F404">
        <v>66.44</v>
      </c>
    </row>
    <row r="405" spans="1:6" hidden="1" x14ac:dyDescent="0.25">
      <c r="A405" t="s">
        <v>15</v>
      </c>
      <c r="B405" t="s">
        <v>24</v>
      </c>
      <c r="C405" s="2" t="s">
        <v>26</v>
      </c>
      <c r="D405">
        <v>18</v>
      </c>
      <c r="E405">
        <v>8</v>
      </c>
      <c r="F405">
        <v>105.88</v>
      </c>
    </row>
    <row r="406" spans="1:6" hidden="1" x14ac:dyDescent="0.25">
      <c r="A406" t="s">
        <v>15</v>
      </c>
      <c r="B406" t="s">
        <v>24</v>
      </c>
      <c r="C406" s="2" t="s">
        <v>26</v>
      </c>
      <c r="D406">
        <v>18</v>
      </c>
      <c r="E406">
        <v>9</v>
      </c>
      <c r="F406">
        <v>173.50666666666666</v>
      </c>
    </row>
    <row r="407" spans="1:6" hidden="1" x14ac:dyDescent="0.25">
      <c r="A407" t="s">
        <v>15</v>
      </c>
      <c r="B407" t="s">
        <v>24</v>
      </c>
      <c r="C407" s="2" t="s">
        <v>26</v>
      </c>
      <c r="D407">
        <v>18</v>
      </c>
      <c r="E407">
        <v>10</v>
      </c>
      <c r="F407">
        <v>281.15666666666669</v>
      </c>
    </row>
    <row r="408" spans="1:6" hidden="1" x14ac:dyDescent="0.25">
      <c r="A408" t="s">
        <v>15</v>
      </c>
      <c r="B408" t="s">
        <v>24</v>
      </c>
      <c r="C408" s="2" t="s">
        <v>26</v>
      </c>
      <c r="D408">
        <v>18</v>
      </c>
      <c r="E408">
        <v>11</v>
      </c>
      <c r="F408">
        <v>396.33000000000004</v>
      </c>
    </row>
    <row r="409" spans="1:6" hidden="1" x14ac:dyDescent="0.25">
      <c r="A409" t="s">
        <v>15</v>
      </c>
      <c r="B409" t="s">
        <v>24</v>
      </c>
      <c r="C409" s="2" t="s">
        <v>26</v>
      </c>
      <c r="D409">
        <v>18</v>
      </c>
      <c r="E409">
        <v>12</v>
      </c>
      <c r="F409">
        <v>456.28999999999996</v>
      </c>
    </row>
    <row r="410" spans="1:6" hidden="1" x14ac:dyDescent="0.25">
      <c r="A410" t="s">
        <v>15</v>
      </c>
      <c r="B410" t="s">
        <v>24</v>
      </c>
      <c r="C410" s="2" t="s">
        <v>26</v>
      </c>
      <c r="D410">
        <v>18</v>
      </c>
      <c r="E410">
        <v>13</v>
      </c>
      <c r="F410">
        <v>511.7299999999999</v>
      </c>
    </row>
    <row r="411" spans="1:6" hidden="1" x14ac:dyDescent="0.25">
      <c r="A411" t="s">
        <v>15</v>
      </c>
      <c r="B411" t="s">
        <v>24</v>
      </c>
      <c r="C411" s="2" t="s">
        <v>26</v>
      </c>
      <c r="D411">
        <v>18</v>
      </c>
      <c r="E411">
        <v>14</v>
      </c>
      <c r="F411">
        <v>551.32000000000005</v>
      </c>
    </row>
    <row r="412" spans="1:6" hidden="1" x14ac:dyDescent="0.25">
      <c r="A412" t="s">
        <v>15</v>
      </c>
      <c r="B412" t="s">
        <v>24</v>
      </c>
      <c r="C412" s="2" t="s">
        <v>26</v>
      </c>
      <c r="D412">
        <v>18</v>
      </c>
      <c r="E412">
        <v>15</v>
      </c>
      <c r="F412">
        <v>557.31999999999994</v>
      </c>
    </row>
    <row r="413" spans="1:6" hidden="1" x14ac:dyDescent="0.25">
      <c r="A413" t="s">
        <v>15</v>
      </c>
      <c r="B413" t="s">
        <v>24</v>
      </c>
      <c r="C413" s="2" t="s">
        <v>26</v>
      </c>
      <c r="D413">
        <v>18</v>
      </c>
      <c r="E413">
        <v>16</v>
      </c>
      <c r="F413">
        <v>506.56000000000006</v>
      </c>
    </row>
    <row r="414" spans="1:6" hidden="1" x14ac:dyDescent="0.25">
      <c r="A414" t="s">
        <v>15</v>
      </c>
      <c r="B414" t="s">
        <v>24</v>
      </c>
      <c r="C414" s="2" t="s">
        <v>26</v>
      </c>
      <c r="D414">
        <v>18</v>
      </c>
      <c r="E414">
        <v>17</v>
      </c>
      <c r="F414">
        <v>390.28</v>
      </c>
    </row>
    <row r="415" spans="1:6" hidden="1" x14ac:dyDescent="0.25">
      <c r="A415" t="s">
        <v>15</v>
      </c>
      <c r="B415" t="s">
        <v>24</v>
      </c>
      <c r="C415" s="2" t="s">
        <v>26</v>
      </c>
      <c r="D415">
        <v>18</v>
      </c>
      <c r="E415">
        <v>18</v>
      </c>
      <c r="F415">
        <v>214.68</v>
      </c>
    </row>
    <row r="416" spans="1:6" hidden="1" x14ac:dyDescent="0.25">
      <c r="A416" t="s">
        <v>15</v>
      </c>
      <c r="B416" t="s">
        <v>24</v>
      </c>
      <c r="C416" s="2" t="s">
        <v>26</v>
      </c>
      <c r="D416">
        <v>19</v>
      </c>
      <c r="E416">
        <v>4</v>
      </c>
      <c r="F416">
        <v>8</v>
      </c>
    </row>
    <row r="417" spans="1:6" hidden="1" x14ac:dyDescent="0.25">
      <c r="A417" t="s">
        <v>15</v>
      </c>
      <c r="B417" t="s">
        <v>24</v>
      </c>
      <c r="C417" s="2" t="s">
        <v>26</v>
      </c>
      <c r="D417">
        <v>19</v>
      </c>
      <c r="E417">
        <v>5</v>
      </c>
      <c r="F417">
        <v>12.5</v>
      </c>
    </row>
    <row r="418" spans="1:6" hidden="1" x14ac:dyDescent="0.25">
      <c r="A418" t="s">
        <v>15</v>
      </c>
      <c r="B418" t="s">
        <v>24</v>
      </c>
      <c r="C418" s="2" t="s">
        <v>26</v>
      </c>
      <c r="D418">
        <v>19</v>
      </c>
      <c r="E418">
        <v>6</v>
      </c>
      <c r="F418">
        <v>23.1</v>
      </c>
    </row>
    <row r="419" spans="1:6" hidden="1" x14ac:dyDescent="0.25">
      <c r="A419" t="s">
        <v>15</v>
      </c>
      <c r="B419" t="s">
        <v>24</v>
      </c>
      <c r="C419" s="2" t="s">
        <v>26</v>
      </c>
      <c r="D419">
        <v>19</v>
      </c>
      <c r="E419">
        <v>7</v>
      </c>
      <c r="F419">
        <v>39.349999999999994</v>
      </c>
    </row>
    <row r="420" spans="1:6" hidden="1" x14ac:dyDescent="0.25">
      <c r="A420" t="s">
        <v>15</v>
      </c>
      <c r="B420" t="s">
        <v>24</v>
      </c>
      <c r="C420" s="2" t="s">
        <v>26</v>
      </c>
      <c r="D420">
        <v>19</v>
      </c>
      <c r="E420">
        <v>8</v>
      </c>
      <c r="F420">
        <v>70.900000000000006</v>
      </c>
    </row>
    <row r="421" spans="1:6" hidden="1" x14ac:dyDescent="0.25">
      <c r="A421" t="s">
        <v>15</v>
      </c>
      <c r="B421" t="s">
        <v>24</v>
      </c>
      <c r="C421" s="2" t="s">
        <v>26</v>
      </c>
      <c r="D421">
        <v>19</v>
      </c>
      <c r="E421">
        <v>9</v>
      </c>
      <c r="F421">
        <v>124.66666666666667</v>
      </c>
    </row>
    <row r="422" spans="1:6" hidden="1" x14ac:dyDescent="0.25">
      <c r="A422" t="s">
        <v>15</v>
      </c>
      <c r="B422" t="s">
        <v>24</v>
      </c>
      <c r="C422" s="2" t="s">
        <v>26</v>
      </c>
      <c r="D422">
        <v>19</v>
      </c>
      <c r="E422">
        <v>10</v>
      </c>
      <c r="F422">
        <v>208</v>
      </c>
    </row>
    <row r="423" spans="1:6" hidden="1" x14ac:dyDescent="0.25">
      <c r="A423" t="s">
        <v>15</v>
      </c>
      <c r="B423" t="s">
        <v>24</v>
      </c>
      <c r="C423" s="2" t="s">
        <v>26</v>
      </c>
      <c r="D423">
        <v>19</v>
      </c>
      <c r="E423">
        <v>11</v>
      </c>
      <c r="F423">
        <v>312.25</v>
      </c>
    </row>
    <row r="424" spans="1:6" hidden="1" x14ac:dyDescent="0.25">
      <c r="A424" t="s">
        <v>15</v>
      </c>
      <c r="B424" t="s">
        <v>24</v>
      </c>
      <c r="C424" s="2" t="s">
        <v>26</v>
      </c>
      <c r="D424">
        <v>19</v>
      </c>
      <c r="E424">
        <v>12</v>
      </c>
      <c r="F424">
        <v>394.25</v>
      </c>
    </row>
    <row r="425" spans="1:6" hidden="1" x14ac:dyDescent="0.25">
      <c r="A425" t="s">
        <v>15</v>
      </c>
      <c r="B425" t="s">
        <v>24</v>
      </c>
      <c r="C425" s="2" t="s">
        <v>26</v>
      </c>
      <c r="D425">
        <v>19</v>
      </c>
      <c r="E425">
        <v>13</v>
      </c>
      <c r="F425">
        <v>445.55</v>
      </c>
    </row>
    <row r="426" spans="1:6" hidden="1" x14ac:dyDescent="0.25">
      <c r="A426" t="s">
        <v>15</v>
      </c>
      <c r="B426" t="s">
        <v>24</v>
      </c>
      <c r="C426" s="2" t="s">
        <v>26</v>
      </c>
      <c r="D426">
        <v>19</v>
      </c>
      <c r="E426">
        <v>14</v>
      </c>
      <c r="F426">
        <v>522.29999999999995</v>
      </c>
    </row>
    <row r="427" spans="1:6" hidden="1" x14ac:dyDescent="0.25">
      <c r="A427" t="s">
        <v>15</v>
      </c>
      <c r="B427" t="s">
        <v>24</v>
      </c>
      <c r="C427" s="2" t="s">
        <v>26</v>
      </c>
      <c r="D427">
        <v>19</v>
      </c>
      <c r="E427">
        <v>15</v>
      </c>
      <c r="F427">
        <v>550.5</v>
      </c>
    </row>
    <row r="428" spans="1:6" hidden="1" x14ac:dyDescent="0.25">
      <c r="A428" t="s">
        <v>15</v>
      </c>
      <c r="B428" t="s">
        <v>24</v>
      </c>
      <c r="C428" s="2" t="s">
        <v>26</v>
      </c>
      <c r="D428">
        <v>19</v>
      </c>
      <c r="E428">
        <v>16</v>
      </c>
      <c r="F428">
        <v>550.6</v>
      </c>
    </row>
    <row r="429" spans="1:6" hidden="1" x14ac:dyDescent="0.25">
      <c r="A429" t="s">
        <v>15</v>
      </c>
      <c r="B429" t="s">
        <v>24</v>
      </c>
      <c r="C429" s="2" t="s">
        <v>26</v>
      </c>
      <c r="D429">
        <v>19</v>
      </c>
      <c r="E429">
        <v>17</v>
      </c>
      <c r="F429">
        <v>455.6</v>
      </c>
    </row>
    <row r="430" spans="1:6" hidden="1" x14ac:dyDescent="0.25">
      <c r="A430" t="s">
        <v>15</v>
      </c>
      <c r="B430" t="s">
        <v>24</v>
      </c>
      <c r="C430" s="2" t="s">
        <v>26</v>
      </c>
      <c r="D430">
        <v>19</v>
      </c>
      <c r="E430">
        <v>18</v>
      </c>
      <c r="F430">
        <v>356.6</v>
      </c>
    </row>
    <row r="431" spans="1:6" hidden="1" x14ac:dyDescent="0.25">
      <c r="A431" t="s">
        <v>15</v>
      </c>
      <c r="B431" t="s">
        <v>24</v>
      </c>
      <c r="C431" s="2" t="s">
        <v>26</v>
      </c>
      <c r="D431">
        <v>19</v>
      </c>
      <c r="E431">
        <v>19</v>
      </c>
      <c r="F431">
        <v>180.5</v>
      </c>
    </row>
    <row r="432" spans="1:6" hidden="1" x14ac:dyDescent="0.25">
      <c r="A432" t="s">
        <v>16</v>
      </c>
      <c r="B432" t="s">
        <v>24</v>
      </c>
      <c r="C432" s="2" t="s">
        <v>26</v>
      </c>
      <c r="D432">
        <v>19</v>
      </c>
      <c r="E432">
        <v>4</v>
      </c>
      <c r="F432">
        <v>13.933333333333332</v>
      </c>
    </row>
    <row r="433" spans="1:6" hidden="1" x14ac:dyDescent="0.25">
      <c r="A433" t="s">
        <v>16</v>
      </c>
      <c r="B433" t="s">
        <v>24</v>
      </c>
      <c r="C433" s="2" t="s">
        <v>26</v>
      </c>
      <c r="D433">
        <v>19</v>
      </c>
      <c r="E433">
        <v>5</v>
      </c>
      <c r="F433">
        <v>24.833333333333332</v>
      </c>
    </row>
    <row r="434" spans="1:6" hidden="1" x14ac:dyDescent="0.25">
      <c r="A434" t="s">
        <v>16</v>
      </c>
      <c r="B434" t="s">
        <v>24</v>
      </c>
      <c r="C434" s="2" t="s">
        <v>26</v>
      </c>
      <c r="D434">
        <v>19</v>
      </c>
      <c r="E434">
        <v>6</v>
      </c>
      <c r="F434">
        <v>39.75</v>
      </c>
    </row>
    <row r="435" spans="1:6" hidden="1" x14ac:dyDescent="0.25">
      <c r="A435" t="s">
        <v>16</v>
      </c>
      <c r="B435" t="s">
        <v>24</v>
      </c>
      <c r="C435" s="2" t="s">
        <v>26</v>
      </c>
      <c r="D435">
        <v>19</v>
      </c>
      <c r="E435">
        <v>7</v>
      </c>
      <c r="F435">
        <v>63.766666666666673</v>
      </c>
    </row>
    <row r="436" spans="1:6" hidden="1" x14ac:dyDescent="0.25">
      <c r="A436" t="s">
        <v>16</v>
      </c>
      <c r="B436" t="s">
        <v>24</v>
      </c>
      <c r="C436" s="2" t="s">
        <v>26</v>
      </c>
      <c r="D436">
        <v>19</v>
      </c>
      <c r="E436">
        <v>8</v>
      </c>
      <c r="F436">
        <v>96.433333333333337</v>
      </c>
    </row>
    <row r="437" spans="1:6" hidden="1" x14ac:dyDescent="0.25">
      <c r="A437" t="s">
        <v>16</v>
      </c>
      <c r="B437" t="s">
        <v>24</v>
      </c>
      <c r="C437" s="2" t="s">
        <v>26</v>
      </c>
      <c r="D437">
        <v>19</v>
      </c>
      <c r="E437">
        <v>9</v>
      </c>
      <c r="F437">
        <v>141.9</v>
      </c>
    </row>
    <row r="438" spans="1:6" hidden="1" x14ac:dyDescent="0.25">
      <c r="A438" t="s">
        <v>16</v>
      </c>
      <c r="B438" t="s">
        <v>24</v>
      </c>
      <c r="C438" s="2" t="s">
        <v>26</v>
      </c>
      <c r="D438">
        <v>19</v>
      </c>
      <c r="E438">
        <v>10</v>
      </c>
      <c r="F438">
        <v>255.26666666666665</v>
      </c>
    </row>
    <row r="439" spans="1:6" hidden="1" x14ac:dyDescent="0.25">
      <c r="A439" t="s">
        <v>16</v>
      </c>
      <c r="B439" t="s">
        <v>24</v>
      </c>
      <c r="C439" s="2" t="s">
        <v>26</v>
      </c>
      <c r="D439">
        <v>19</v>
      </c>
      <c r="E439">
        <v>11</v>
      </c>
      <c r="F439">
        <v>340.76666666666671</v>
      </c>
    </row>
    <row r="440" spans="1:6" hidden="1" x14ac:dyDescent="0.25">
      <c r="A440" t="s">
        <v>16</v>
      </c>
      <c r="B440" t="s">
        <v>24</v>
      </c>
      <c r="C440" s="2" t="s">
        <v>26</v>
      </c>
      <c r="D440">
        <v>19</v>
      </c>
      <c r="E440">
        <v>12</v>
      </c>
      <c r="F440">
        <v>409.56666666666666</v>
      </c>
    </row>
    <row r="441" spans="1:6" hidden="1" x14ac:dyDescent="0.25">
      <c r="A441" t="s">
        <v>16</v>
      </c>
      <c r="B441" t="s">
        <v>24</v>
      </c>
      <c r="C441" s="2" t="s">
        <v>26</v>
      </c>
      <c r="D441">
        <v>19</v>
      </c>
      <c r="E441">
        <v>13</v>
      </c>
      <c r="F441">
        <v>474.9666666666667</v>
      </c>
    </row>
    <row r="442" spans="1:6" hidden="1" x14ac:dyDescent="0.25">
      <c r="A442" t="s">
        <v>16</v>
      </c>
      <c r="B442" t="s">
        <v>24</v>
      </c>
      <c r="C442" s="2" t="s">
        <v>26</v>
      </c>
      <c r="D442">
        <v>19</v>
      </c>
      <c r="E442">
        <v>14</v>
      </c>
      <c r="F442">
        <v>544.85</v>
      </c>
    </row>
    <row r="443" spans="1:6" hidden="1" x14ac:dyDescent="0.25">
      <c r="A443" t="s">
        <v>16</v>
      </c>
      <c r="B443" t="s">
        <v>24</v>
      </c>
      <c r="C443" s="2" t="s">
        <v>26</v>
      </c>
      <c r="D443">
        <v>19</v>
      </c>
      <c r="E443">
        <v>15</v>
      </c>
      <c r="F443">
        <v>576.83333333333337</v>
      </c>
    </row>
    <row r="444" spans="1:6" hidden="1" x14ac:dyDescent="0.25">
      <c r="A444" t="s">
        <v>16</v>
      </c>
      <c r="B444" t="s">
        <v>24</v>
      </c>
      <c r="C444" s="2" t="s">
        <v>26</v>
      </c>
      <c r="D444">
        <v>19</v>
      </c>
      <c r="E444">
        <v>16</v>
      </c>
      <c r="F444">
        <v>554.83333333333337</v>
      </c>
    </row>
    <row r="445" spans="1:6" hidden="1" x14ac:dyDescent="0.25">
      <c r="A445" t="s">
        <v>16</v>
      </c>
      <c r="B445" t="s">
        <v>24</v>
      </c>
      <c r="C445" s="2" t="s">
        <v>26</v>
      </c>
      <c r="D445">
        <v>19</v>
      </c>
      <c r="E445">
        <v>17</v>
      </c>
      <c r="F445">
        <v>494.9666666666667</v>
      </c>
    </row>
    <row r="446" spans="1:6" hidden="1" x14ac:dyDescent="0.25">
      <c r="A446" t="s">
        <v>16</v>
      </c>
      <c r="B446" t="s">
        <v>24</v>
      </c>
      <c r="C446" s="2" t="s">
        <v>26</v>
      </c>
      <c r="D446">
        <v>19</v>
      </c>
      <c r="E446">
        <v>18</v>
      </c>
      <c r="F446">
        <v>396.06666666666661</v>
      </c>
    </row>
    <row r="447" spans="1:6" hidden="1" x14ac:dyDescent="0.25">
      <c r="A447" t="s">
        <v>16</v>
      </c>
      <c r="B447" t="s">
        <v>24</v>
      </c>
      <c r="C447" s="2" t="s">
        <v>26</v>
      </c>
      <c r="D447">
        <v>19</v>
      </c>
      <c r="E447">
        <v>19</v>
      </c>
      <c r="F447">
        <v>236.66666666666666</v>
      </c>
    </row>
    <row r="448" spans="1:6" x14ac:dyDescent="0.25">
      <c r="A448" t="s">
        <v>16</v>
      </c>
      <c r="B448" t="s">
        <v>24</v>
      </c>
      <c r="C448" s="2" t="s">
        <v>26</v>
      </c>
      <c r="D448">
        <v>20</v>
      </c>
      <c r="E448">
        <v>4</v>
      </c>
      <c r="F448">
        <v>9.7666666666666675</v>
      </c>
    </row>
    <row r="449" spans="1:6" x14ac:dyDescent="0.25">
      <c r="A449" t="s">
        <v>16</v>
      </c>
      <c r="B449" t="s">
        <v>24</v>
      </c>
      <c r="C449" s="2" t="s">
        <v>26</v>
      </c>
      <c r="D449">
        <v>20</v>
      </c>
      <c r="E449">
        <v>5</v>
      </c>
      <c r="F449">
        <v>21.599999999999998</v>
      </c>
    </row>
    <row r="450" spans="1:6" x14ac:dyDescent="0.25">
      <c r="A450" t="s">
        <v>16</v>
      </c>
      <c r="B450" t="s">
        <v>24</v>
      </c>
      <c r="C450" s="2" t="s">
        <v>26</v>
      </c>
      <c r="D450">
        <v>20</v>
      </c>
      <c r="E450">
        <v>6</v>
      </c>
      <c r="F450">
        <v>37.383333333333333</v>
      </c>
    </row>
    <row r="451" spans="1:6" x14ac:dyDescent="0.25">
      <c r="A451" t="s">
        <v>16</v>
      </c>
      <c r="B451" t="s">
        <v>24</v>
      </c>
      <c r="C451" s="2" t="s">
        <v>26</v>
      </c>
      <c r="D451">
        <v>20</v>
      </c>
      <c r="E451">
        <v>7</v>
      </c>
      <c r="F451">
        <v>72.55</v>
      </c>
    </row>
    <row r="452" spans="1:6" x14ac:dyDescent="0.25">
      <c r="A452" t="s">
        <v>16</v>
      </c>
      <c r="B452" t="s">
        <v>24</v>
      </c>
      <c r="C452" s="2" t="s">
        <v>26</v>
      </c>
      <c r="D452">
        <v>20</v>
      </c>
      <c r="E452">
        <v>8</v>
      </c>
      <c r="F452">
        <v>112.96666666666665</v>
      </c>
    </row>
    <row r="453" spans="1:6" x14ac:dyDescent="0.25">
      <c r="A453" t="s">
        <v>16</v>
      </c>
      <c r="B453" t="s">
        <v>24</v>
      </c>
      <c r="C453" s="2" t="s">
        <v>26</v>
      </c>
      <c r="D453">
        <v>20</v>
      </c>
      <c r="E453">
        <v>9</v>
      </c>
      <c r="F453">
        <v>154.41666666666666</v>
      </c>
    </row>
    <row r="454" spans="1:6" x14ac:dyDescent="0.25">
      <c r="A454" t="s">
        <v>16</v>
      </c>
      <c r="B454" t="s">
        <v>24</v>
      </c>
      <c r="C454" s="2" t="s">
        <v>26</v>
      </c>
      <c r="D454">
        <v>20</v>
      </c>
      <c r="E454">
        <v>10</v>
      </c>
      <c r="F454">
        <v>226.41666666666666</v>
      </c>
    </row>
    <row r="455" spans="1:6" x14ac:dyDescent="0.25">
      <c r="A455" t="s">
        <v>16</v>
      </c>
      <c r="B455" t="s">
        <v>24</v>
      </c>
      <c r="C455" s="2" t="s">
        <v>26</v>
      </c>
      <c r="D455">
        <v>20</v>
      </c>
      <c r="E455">
        <v>11</v>
      </c>
      <c r="F455">
        <v>347.63333333333338</v>
      </c>
    </row>
    <row r="456" spans="1:6" x14ac:dyDescent="0.25">
      <c r="A456" t="s">
        <v>16</v>
      </c>
      <c r="B456" t="s">
        <v>24</v>
      </c>
      <c r="C456" s="2" t="s">
        <v>26</v>
      </c>
      <c r="D456">
        <v>20</v>
      </c>
      <c r="E456">
        <v>12</v>
      </c>
      <c r="F456">
        <v>436.59999999999997</v>
      </c>
    </row>
    <row r="457" spans="1:6" x14ac:dyDescent="0.25">
      <c r="A457" t="s">
        <v>16</v>
      </c>
      <c r="B457" t="s">
        <v>24</v>
      </c>
      <c r="C457" s="2" t="s">
        <v>26</v>
      </c>
      <c r="D457">
        <v>20</v>
      </c>
      <c r="E457">
        <v>13</v>
      </c>
      <c r="F457">
        <v>501.7166666666667</v>
      </c>
    </row>
    <row r="458" spans="1:6" x14ac:dyDescent="0.25">
      <c r="A458" t="s">
        <v>16</v>
      </c>
      <c r="B458" t="s">
        <v>24</v>
      </c>
      <c r="C458" s="2" t="s">
        <v>26</v>
      </c>
      <c r="D458">
        <v>20</v>
      </c>
      <c r="E458">
        <v>14</v>
      </c>
      <c r="F458">
        <v>548.46666666666658</v>
      </c>
    </row>
    <row r="459" spans="1:6" x14ac:dyDescent="0.25">
      <c r="A459" t="s">
        <v>16</v>
      </c>
      <c r="B459" t="s">
        <v>24</v>
      </c>
      <c r="C459" s="2" t="s">
        <v>26</v>
      </c>
      <c r="D459">
        <v>20</v>
      </c>
      <c r="E459">
        <v>15</v>
      </c>
      <c r="F459">
        <v>546.93333333333339</v>
      </c>
    </row>
    <row r="460" spans="1:6" x14ac:dyDescent="0.25">
      <c r="A460" t="s">
        <v>16</v>
      </c>
      <c r="B460" t="s">
        <v>24</v>
      </c>
      <c r="C460" s="2" t="s">
        <v>26</v>
      </c>
      <c r="D460">
        <v>20</v>
      </c>
      <c r="E460">
        <v>16</v>
      </c>
      <c r="F460">
        <v>573.9</v>
      </c>
    </row>
    <row r="461" spans="1:6" x14ac:dyDescent="0.25">
      <c r="A461" t="s">
        <v>16</v>
      </c>
      <c r="B461" t="s">
        <v>24</v>
      </c>
      <c r="C461" s="2" t="s">
        <v>26</v>
      </c>
      <c r="D461">
        <v>20</v>
      </c>
      <c r="E461">
        <v>17</v>
      </c>
      <c r="F461">
        <v>530.53333333333342</v>
      </c>
    </row>
    <row r="462" spans="1:6" x14ac:dyDescent="0.25">
      <c r="A462" t="s">
        <v>16</v>
      </c>
      <c r="B462" t="s">
        <v>24</v>
      </c>
      <c r="C462" s="2" t="s">
        <v>26</v>
      </c>
      <c r="D462">
        <v>20</v>
      </c>
      <c r="E462">
        <v>18</v>
      </c>
      <c r="F462">
        <v>453.29999999999995</v>
      </c>
    </row>
    <row r="463" spans="1:6" x14ac:dyDescent="0.25">
      <c r="A463" t="s">
        <v>16</v>
      </c>
      <c r="B463" t="s">
        <v>24</v>
      </c>
      <c r="C463" s="2" t="s">
        <v>26</v>
      </c>
      <c r="D463">
        <v>20</v>
      </c>
      <c r="E463">
        <v>19</v>
      </c>
      <c r="F463">
        <v>359.83333333333331</v>
      </c>
    </row>
    <row r="464" spans="1:6" x14ac:dyDescent="0.25">
      <c r="A464" t="s">
        <v>16</v>
      </c>
      <c r="B464" t="s">
        <v>24</v>
      </c>
      <c r="C464" s="2" t="s">
        <v>26</v>
      </c>
      <c r="D464">
        <v>20</v>
      </c>
      <c r="E464">
        <v>20</v>
      </c>
      <c r="F464">
        <v>195.5</v>
      </c>
    </row>
    <row r="465" spans="1:6" hidden="1" x14ac:dyDescent="0.25">
      <c r="A465" t="s">
        <v>4</v>
      </c>
      <c r="B465" t="s">
        <v>17</v>
      </c>
      <c r="C465" s="2" t="s">
        <v>27</v>
      </c>
      <c r="D465" s="1">
        <v>16</v>
      </c>
      <c r="E465">
        <v>1</v>
      </c>
      <c r="F465">
        <v>1.1333333333333333</v>
      </c>
    </row>
    <row r="466" spans="1:6" hidden="1" x14ac:dyDescent="0.25">
      <c r="A466" t="s">
        <v>4</v>
      </c>
      <c r="B466" t="s">
        <v>17</v>
      </c>
      <c r="C466" s="2" t="s">
        <v>27</v>
      </c>
      <c r="D466" s="1">
        <v>16</v>
      </c>
      <c r="E466">
        <v>2</v>
      </c>
      <c r="F466">
        <v>3.6</v>
      </c>
    </row>
    <row r="467" spans="1:6" hidden="1" x14ac:dyDescent="0.25">
      <c r="A467" t="s">
        <v>4</v>
      </c>
      <c r="B467" t="s">
        <v>17</v>
      </c>
      <c r="C467" s="2" t="s">
        <v>27</v>
      </c>
      <c r="D467" s="1">
        <v>16</v>
      </c>
      <c r="E467">
        <v>3</v>
      </c>
      <c r="F467">
        <v>9.2333333333333325</v>
      </c>
    </row>
    <row r="468" spans="1:6" hidden="1" x14ac:dyDescent="0.25">
      <c r="A468" t="s">
        <v>4</v>
      </c>
      <c r="B468" t="s">
        <v>17</v>
      </c>
      <c r="C468" s="2" t="s">
        <v>27</v>
      </c>
      <c r="D468" s="1">
        <v>16</v>
      </c>
      <c r="E468">
        <v>4</v>
      </c>
      <c r="F468">
        <v>20.2</v>
      </c>
    </row>
    <row r="469" spans="1:6" hidden="1" x14ac:dyDescent="0.25">
      <c r="A469" t="s">
        <v>4</v>
      </c>
      <c r="B469" t="s">
        <v>17</v>
      </c>
      <c r="C469" s="2" t="s">
        <v>27</v>
      </c>
      <c r="D469" s="1">
        <v>16</v>
      </c>
      <c r="E469">
        <v>5</v>
      </c>
      <c r="F469">
        <v>40.733333333333334</v>
      </c>
    </row>
    <row r="470" spans="1:6" hidden="1" x14ac:dyDescent="0.25">
      <c r="A470" t="s">
        <v>4</v>
      </c>
      <c r="B470" t="s">
        <v>17</v>
      </c>
      <c r="C470" s="2" t="s">
        <v>27</v>
      </c>
      <c r="D470" s="1">
        <v>16</v>
      </c>
      <c r="E470">
        <v>6</v>
      </c>
      <c r="F470">
        <v>64.3</v>
      </c>
    </row>
    <row r="471" spans="1:6" hidden="1" x14ac:dyDescent="0.25">
      <c r="A471" t="s">
        <v>4</v>
      </c>
      <c r="B471" t="s">
        <v>17</v>
      </c>
      <c r="C471" s="2" t="s">
        <v>27</v>
      </c>
      <c r="D471" s="1">
        <v>16</v>
      </c>
      <c r="E471">
        <v>7</v>
      </c>
      <c r="F471">
        <v>110.16666666666667</v>
      </c>
    </row>
    <row r="472" spans="1:6" hidden="1" x14ac:dyDescent="0.25">
      <c r="A472" t="s">
        <v>4</v>
      </c>
      <c r="B472" t="s">
        <v>17</v>
      </c>
      <c r="C472" s="2" t="s">
        <v>27</v>
      </c>
      <c r="D472" s="1">
        <v>16</v>
      </c>
      <c r="E472">
        <v>8</v>
      </c>
      <c r="F472">
        <v>152.05000000000001</v>
      </c>
    </row>
    <row r="473" spans="1:6" hidden="1" x14ac:dyDescent="0.25">
      <c r="A473" t="s">
        <v>4</v>
      </c>
      <c r="B473" t="s">
        <v>17</v>
      </c>
      <c r="C473" s="2" t="s">
        <v>27</v>
      </c>
      <c r="D473" s="1">
        <v>16</v>
      </c>
      <c r="E473">
        <v>9</v>
      </c>
      <c r="F473">
        <v>214.2</v>
      </c>
    </row>
    <row r="474" spans="1:6" hidden="1" x14ac:dyDescent="0.25">
      <c r="A474" t="s">
        <v>4</v>
      </c>
      <c r="B474" t="s">
        <v>17</v>
      </c>
      <c r="C474" s="2" t="s">
        <v>27</v>
      </c>
      <c r="D474" s="1">
        <v>16</v>
      </c>
      <c r="E474">
        <v>10</v>
      </c>
      <c r="F474">
        <v>298.85000000000002</v>
      </c>
    </row>
    <row r="475" spans="1:6" hidden="1" x14ac:dyDescent="0.25">
      <c r="A475" t="s">
        <v>4</v>
      </c>
      <c r="B475" t="s">
        <v>17</v>
      </c>
      <c r="C475" s="2" t="s">
        <v>27</v>
      </c>
      <c r="D475" s="1">
        <v>16</v>
      </c>
      <c r="E475">
        <v>11</v>
      </c>
      <c r="F475">
        <v>400</v>
      </c>
    </row>
    <row r="476" spans="1:6" hidden="1" x14ac:dyDescent="0.25">
      <c r="A476" t="s">
        <v>4</v>
      </c>
      <c r="B476" t="s">
        <v>17</v>
      </c>
      <c r="C476" s="2" t="s">
        <v>27</v>
      </c>
      <c r="D476" s="1">
        <v>16</v>
      </c>
      <c r="E476">
        <v>12</v>
      </c>
      <c r="F476">
        <v>467.98333333333329</v>
      </c>
    </row>
    <row r="477" spans="1:6" hidden="1" x14ac:dyDescent="0.25">
      <c r="A477" t="s">
        <v>4</v>
      </c>
      <c r="B477" t="s">
        <v>17</v>
      </c>
      <c r="C477" s="2" t="s">
        <v>27</v>
      </c>
      <c r="D477" s="1">
        <v>16</v>
      </c>
      <c r="E477">
        <v>13</v>
      </c>
      <c r="F477">
        <v>485.15</v>
      </c>
    </row>
    <row r="478" spans="1:6" hidden="1" x14ac:dyDescent="0.25">
      <c r="A478" t="s">
        <v>4</v>
      </c>
      <c r="B478" t="s">
        <v>17</v>
      </c>
      <c r="C478" s="2" t="s">
        <v>27</v>
      </c>
      <c r="D478" s="1">
        <v>16</v>
      </c>
      <c r="E478">
        <v>14</v>
      </c>
      <c r="F478">
        <v>428.83333333333331</v>
      </c>
    </row>
    <row r="479" spans="1:6" hidden="1" x14ac:dyDescent="0.25">
      <c r="A479" t="s">
        <v>4</v>
      </c>
      <c r="B479" t="s">
        <v>17</v>
      </c>
      <c r="C479" s="2" t="s">
        <v>27</v>
      </c>
      <c r="D479" s="1">
        <v>16</v>
      </c>
      <c r="E479">
        <v>15</v>
      </c>
      <c r="F479">
        <v>328</v>
      </c>
    </row>
    <row r="480" spans="1:6" hidden="1" x14ac:dyDescent="0.25">
      <c r="A480" t="s">
        <v>4</v>
      </c>
      <c r="B480" t="s">
        <v>17</v>
      </c>
      <c r="C480" s="2" t="s">
        <v>27</v>
      </c>
      <c r="D480" s="1">
        <v>16</v>
      </c>
      <c r="E480">
        <v>16</v>
      </c>
      <c r="F480">
        <v>186.26666666666668</v>
      </c>
    </row>
    <row r="481" spans="1:6" hidden="1" x14ac:dyDescent="0.25">
      <c r="A481" t="s">
        <v>4</v>
      </c>
      <c r="B481" t="s">
        <v>17</v>
      </c>
      <c r="C481" s="2" t="s">
        <v>27</v>
      </c>
      <c r="D481" s="1">
        <v>17</v>
      </c>
      <c r="E481">
        <v>1</v>
      </c>
      <c r="F481">
        <v>0.95</v>
      </c>
    </row>
    <row r="482" spans="1:6" hidden="1" x14ac:dyDescent="0.25">
      <c r="A482" t="s">
        <v>4</v>
      </c>
      <c r="B482" t="s">
        <v>17</v>
      </c>
      <c r="C482" s="2" t="s">
        <v>27</v>
      </c>
      <c r="D482" s="1">
        <v>17</v>
      </c>
      <c r="E482">
        <v>2</v>
      </c>
      <c r="F482">
        <v>3</v>
      </c>
    </row>
    <row r="483" spans="1:6" hidden="1" x14ac:dyDescent="0.25">
      <c r="A483" t="s">
        <v>4</v>
      </c>
      <c r="B483" t="s">
        <v>17</v>
      </c>
      <c r="C483" s="2" t="s">
        <v>27</v>
      </c>
      <c r="D483" s="1">
        <v>17</v>
      </c>
      <c r="E483">
        <v>3</v>
      </c>
      <c r="F483">
        <v>8.5</v>
      </c>
    </row>
    <row r="484" spans="1:6" hidden="1" x14ac:dyDescent="0.25">
      <c r="A484" t="s">
        <v>4</v>
      </c>
      <c r="B484" t="s">
        <v>17</v>
      </c>
      <c r="C484" s="2" t="s">
        <v>27</v>
      </c>
      <c r="D484" s="1">
        <v>17</v>
      </c>
      <c r="E484">
        <v>4</v>
      </c>
      <c r="F484">
        <v>16.433333333333334</v>
      </c>
    </row>
    <row r="485" spans="1:6" hidden="1" x14ac:dyDescent="0.25">
      <c r="A485" t="s">
        <v>4</v>
      </c>
      <c r="B485" t="s">
        <v>17</v>
      </c>
      <c r="C485" s="2" t="s">
        <v>27</v>
      </c>
      <c r="D485" s="1">
        <v>17</v>
      </c>
      <c r="E485">
        <v>5</v>
      </c>
      <c r="F485">
        <v>33.93333333333333</v>
      </c>
    </row>
    <row r="486" spans="1:6" hidden="1" x14ac:dyDescent="0.25">
      <c r="A486" t="s">
        <v>4</v>
      </c>
      <c r="B486" t="s">
        <v>17</v>
      </c>
      <c r="C486" s="2" t="s">
        <v>27</v>
      </c>
      <c r="D486" s="1">
        <v>17</v>
      </c>
      <c r="E486">
        <v>6</v>
      </c>
      <c r="F486">
        <v>64.11666666666666</v>
      </c>
    </row>
    <row r="487" spans="1:6" hidden="1" x14ac:dyDescent="0.25">
      <c r="A487" t="s">
        <v>4</v>
      </c>
      <c r="B487" t="s">
        <v>17</v>
      </c>
      <c r="C487" s="2" t="s">
        <v>27</v>
      </c>
      <c r="D487" s="1">
        <v>17</v>
      </c>
      <c r="E487">
        <v>7</v>
      </c>
      <c r="F487">
        <v>93.833333333333343</v>
      </c>
    </row>
    <row r="488" spans="1:6" hidden="1" x14ac:dyDescent="0.25">
      <c r="A488" t="s">
        <v>4</v>
      </c>
      <c r="B488" t="s">
        <v>17</v>
      </c>
      <c r="C488" s="2" t="s">
        <v>27</v>
      </c>
      <c r="D488" s="1">
        <v>17</v>
      </c>
      <c r="E488">
        <v>8</v>
      </c>
      <c r="F488">
        <v>150.05000000000001</v>
      </c>
    </row>
    <row r="489" spans="1:6" hidden="1" x14ac:dyDescent="0.25">
      <c r="A489" t="s">
        <v>4</v>
      </c>
      <c r="B489" t="s">
        <v>17</v>
      </c>
      <c r="C489" s="2" t="s">
        <v>27</v>
      </c>
      <c r="D489" s="1">
        <v>17</v>
      </c>
      <c r="E489">
        <v>9</v>
      </c>
      <c r="F489">
        <v>214.68333333333334</v>
      </c>
    </row>
    <row r="490" spans="1:6" hidden="1" x14ac:dyDescent="0.25">
      <c r="A490" t="s">
        <v>4</v>
      </c>
      <c r="B490" t="s">
        <v>17</v>
      </c>
      <c r="C490" s="2" t="s">
        <v>27</v>
      </c>
      <c r="D490" s="1">
        <v>17</v>
      </c>
      <c r="E490">
        <v>10</v>
      </c>
      <c r="F490">
        <v>299.8</v>
      </c>
    </row>
    <row r="491" spans="1:6" hidden="1" x14ac:dyDescent="0.25">
      <c r="A491" t="s">
        <v>4</v>
      </c>
      <c r="B491" t="s">
        <v>17</v>
      </c>
      <c r="C491" s="2" t="s">
        <v>27</v>
      </c>
      <c r="D491" s="1">
        <v>17</v>
      </c>
      <c r="E491">
        <v>11</v>
      </c>
      <c r="F491">
        <v>399.51666666666665</v>
      </c>
    </row>
    <row r="492" spans="1:6" hidden="1" x14ac:dyDescent="0.25">
      <c r="A492" t="s">
        <v>4</v>
      </c>
      <c r="B492" t="s">
        <v>17</v>
      </c>
      <c r="C492" s="2" t="s">
        <v>27</v>
      </c>
      <c r="D492" s="1">
        <v>17</v>
      </c>
      <c r="E492">
        <v>12</v>
      </c>
      <c r="F492">
        <v>471.4</v>
      </c>
    </row>
    <row r="493" spans="1:6" hidden="1" x14ac:dyDescent="0.25">
      <c r="A493" t="s">
        <v>4</v>
      </c>
      <c r="B493" t="s">
        <v>17</v>
      </c>
      <c r="C493" s="2" t="s">
        <v>27</v>
      </c>
      <c r="D493" s="1">
        <v>17</v>
      </c>
      <c r="E493">
        <v>13</v>
      </c>
      <c r="F493">
        <v>519.15</v>
      </c>
    </row>
    <row r="494" spans="1:6" hidden="1" x14ac:dyDescent="0.25">
      <c r="A494" t="s">
        <v>4</v>
      </c>
      <c r="B494" t="s">
        <v>17</v>
      </c>
      <c r="C494" s="2" t="s">
        <v>27</v>
      </c>
      <c r="D494" s="1">
        <v>17</v>
      </c>
      <c r="E494">
        <v>14</v>
      </c>
      <c r="F494">
        <v>492.36666666666667</v>
      </c>
    </row>
    <row r="495" spans="1:6" hidden="1" x14ac:dyDescent="0.25">
      <c r="A495" t="s">
        <v>4</v>
      </c>
      <c r="B495" t="s">
        <v>17</v>
      </c>
      <c r="C495" s="2" t="s">
        <v>27</v>
      </c>
      <c r="D495" s="1">
        <v>17</v>
      </c>
      <c r="E495">
        <v>15</v>
      </c>
      <c r="F495">
        <v>426.9666666666667</v>
      </c>
    </row>
    <row r="496" spans="1:6" hidden="1" x14ac:dyDescent="0.25">
      <c r="A496" t="s">
        <v>4</v>
      </c>
      <c r="B496" t="s">
        <v>17</v>
      </c>
      <c r="C496" s="2" t="s">
        <v>27</v>
      </c>
      <c r="D496" s="1">
        <v>17</v>
      </c>
      <c r="E496">
        <v>16</v>
      </c>
      <c r="F496">
        <v>317.89999999999998</v>
      </c>
    </row>
    <row r="497" spans="1:6" hidden="1" x14ac:dyDescent="0.25">
      <c r="A497" t="s">
        <v>4</v>
      </c>
      <c r="B497" t="s">
        <v>17</v>
      </c>
      <c r="C497" s="2" t="s">
        <v>27</v>
      </c>
      <c r="D497" s="1">
        <v>17</v>
      </c>
      <c r="E497">
        <v>17</v>
      </c>
      <c r="F497">
        <v>168.06666666666666</v>
      </c>
    </row>
    <row r="498" spans="1:6" hidden="1" x14ac:dyDescent="0.25">
      <c r="A498" t="s">
        <v>6</v>
      </c>
      <c r="B498" t="s">
        <v>17</v>
      </c>
      <c r="C498" s="2" t="s">
        <v>27</v>
      </c>
      <c r="D498" s="1">
        <v>18</v>
      </c>
      <c r="E498">
        <v>1</v>
      </c>
      <c r="F498">
        <v>0.4</v>
      </c>
    </row>
    <row r="499" spans="1:6" hidden="1" x14ac:dyDescent="0.25">
      <c r="A499" t="s">
        <v>6</v>
      </c>
      <c r="B499" t="s">
        <v>17</v>
      </c>
      <c r="C499" s="2" t="s">
        <v>27</v>
      </c>
      <c r="D499" s="1">
        <v>18</v>
      </c>
      <c r="E499">
        <v>2</v>
      </c>
      <c r="F499">
        <v>2.4</v>
      </c>
    </row>
    <row r="500" spans="1:6" hidden="1" x14ac:dyDescent="0.25">
      <c r="A500" t="s">
        <v>6</v>
      </c>
      <c r="B500" t="s">
        <v>17</v>
      </c>
      <c r="C500" s="2" t="s">
        <v>27</v>
      </c>
      <c r="D500" s="1">
        <v>18</v>
      </c>
      <c r="E500">
        <v>3</v>
      </c>
      <c r="F500">
        <v>6.95</v>
      </c>
    </row>
    <row r="501" spans="1:6" hidden="1" x14ac:dyDescent="0.25">
      <c r="A501" t="s">
        <v>6</v>
      </c>
      <c r="B501" t="s">
        <v>17</v>
      </c>
      <c r="C501" s="2" t="s">
        <v>27</v>
      </c>
      <c r="D501" s="1">
        <v>18</v>
      </c>
      <c r="E501">
        <v>4</v>
      </c>
      <c r="F501">
        <v>15.75</v>
      </c>
    </row>
    <row r="502" spans="1:6" hidden="1" x14ac:dyDescent="0.25">
      <c r="A502" t="s">
        <v>6</v>
      </c>
      <c r="B502" t="s">
        <v>17</v>
      </c>
      <c r="C502" s="2" t="s">
        <v>27</v>
      </c>
      <c r="D502" s="1">
        <v>18</v>
      </c>
      <c r="E502">
        <v>5</v>
      </c>
      <c r="F502">
        <v>33.65</v>
      </c>
    </row>
    <row r="503" spans="1:6" hidden="1" x14ac:dyDescent="0.25">
      <c r="A503" t="s">
        <v>6</v>
      </c>
      <c r="B503" t="s">
        <v>17</v>
      </c>
      <c r="C503" s="2" t="s">
        <v>27</v>
      </c>
      <c r="D503" s="1">
        <v>18</v>
      </c>
      <c r="E503">
        <v>6</v>
      </c>
      <c r="F503">
        <v>47.524999999999999</v>
      </c>
    </row>
    <row r="504" spans="1:6" hidden="1" x14ac:dyDescent="0.25">
      <c r="A504" t="s">
        <v>6</v>
      </c>
      <c r="B504" t="s">
        <v>17</v>
      </c>
      <c r="C504" s="2" t="s">
        <v>27</v>
      </c>
      <c r="D504" s="1">
        <v>18</v>
      </c>
      <c r="E504">
        <v>7</v>
      </c>
      <c r="F504">
        <v>83.75</v>
      </c>
    </row>
    <row r="505" spans="1:6" hidden="1" x14ac:dyDescent="0.25">
      <c r="A505" t="s">
        <v>6</v>
      </c>
      <c r="B505" t="s">
        <v>17</v>
      </c>
      <c r="C505" s="2" t="s">
        <v>27</v>
      </c>
      <c r="D505" s="1">
        <v>18</v>
      </c>
      <c r="E505">
        <v>8</v>
      </c>
      <c r="F505">
        <v>123.625</v>
      </c>
    </row>
    <row r="506" spans="1:6" hidden="1" x14ac:dyDescent="0.25">
      <c r="A506" t="s">
        <v>6</v>
      </c>
      <c r="B506" t="s">
        <v>17</v>
      </c>
      <c r="C506" s="2" t="s">
        <v>27</v>
      </c>
      <c r="D506" s="1">
        <v>18</v>
      </c>
      <c r="E506">
        <v>9</v>
      </c>
      <c r="F506">
        <v>178.65</v>
      </c>
    </row>
    <row r="507" spans="1:6" hidden="1" x14ac:dyDescent="0.25">
      <c r="A507" t="s">
        <v>6</v>
      </c>
      <c r="B507" t="s">
        <v>17</v>
      </c>
      <c r="C507" s="2" t="s">
        <v>27</v>
      </c>
      <c r="D507" s="1">
        <v>18</v>
      </c>
      <c r="E507">
        <v>10</v>
      </c>
      <c r="F507">
        <v>247.67500000000001</v>
      </c>
    </row>
    <row r="508" spans="1:6" hidden="1" x14ac:dyDescent="0.25">
      <c r="A508" t="s">
        <v>6</v>
      </c>
      <c r="B508" t="s">
        <v>17</v>
      </c>
      <c r="C508" s="2" t="s">
        <v>27</v>
      </c>
      <c r="D508" s="1">
        <v>18</v>
      </c>
      <c r="E508">
        <v>11</v>
      </c>
      <c r="F508">
        <v>316.89999999999998</v>
      </c>
    </row>
    <row r="509" spans="1:6" hidden="1" x14ac:dyDescent="0.25">
      <c r="A509" t="s">
        <v>6</v>
      </c>
      <c r="B509" t="s">
        <v>17</v>
      </c>
      <c r="C509" s="2" t="s">
        <v>27</v>
      </c>
      <c r="D509" s="1">
        <v>18</v>
      </c>
      <c r="E509">
        <v>12</v>
      </c>
      <c r="F509">
        <v>367.75</v>
      </c>
    </row>
    <row r="510" spans="1:6" hidden="1" x14ac:dyDescent="0.25">
      <c r="A510" t="s">
        <v>6</v>
      </c>
      <c r="B510" t="s">
        <v>17</v>
      </c>
      <c r="C510" s="2" t="s">
        <v>27</v>
      </c>
      <c r="D510" s="1">
        <v>18</v>
      </c>
      <c r="E510">
        <v>13</v>
      </c>
      <c r="F510">
        <v>426.85</v>
      </c>
    </row>
    <row r="511" spans="1:6" hidden="1" x14ac:dyDescent="0.25">
      <c r="A511" t="s">
        <v>6</v>
      </c>
      <c r="B511" t="s">
        <v>17</v>
      </c>
      <c r="C511" s="2" t="s">
        <v>27</v>
      </c>
      <c r="D511" s="1">
        <v>18</v>
      </c>
      <c r="E511">
        <v>14</v>
      </c>
      <c r="F511">
        <v>440.32499999999999</v>
      </c>
    </row>
    <row r="512" spans="1:6" hidden="1" x14ac:dyDescent="0.25">
      <c r="A512" t="s">
        <v>6</v>
      </c>
      <c r="B512" t="s">
        <v>17</v>
      </c>
      <c r="C512" s="2" t="s">
        <v>27</v>
      </c>
      <c r="D512" s="1">
        <v>18</v>
      </c>
      <c r="E512">
        <v>15</v>
      </c>
      <c r="F512">
        <v>412.5</v>
      </c>
    </row>
    <row r="513" spans="1:6" hidden="1" x14ac:dyDescent="0.25">
      <c r="A513" t="s">
        <v>6</v>
      </c>
      <c r="B513" t="s">
        <v>17</v>
      </c>
      <c r="C513" s="2" t="s">
        <v>27</v>
      </c>
      <c r="D513" s="1">
        <v>18</v>
      </c>
      <c r="E513">
        <v>16</v>
      </c>
      <c r="F513">
        <v>371.15</v>
      </c>
    </row>
    <row r="514" spans="1:6" hidden="1" x14ac:dyDescent="0.25">
      <c r="A514" t="s">
        <v>6</v>
      </c>
      <c r="B514" t="s">
        <v>17</v>
      </c>
      <c r="C514" s="2" t="s">
        <v>27</v>
      </c>
      <c r="D514" s="1">
        <v>18</v>
      </c>
      <c r="E514">
        <v>17</v>
      </c>
      <c r="F514">
        <v>295.8</v>
      </c>
    </row>
    <row r="515" spans="1:6" hidden="1" x14ac:dyDescent="0.25">
      <c r="A515" t="s">
        <v>6</v>
      </c>
      <c r="B515" t="s">
        <v>17</v>
      </c>
      <c r="C515" s="2" t="s">
        <v>27</v>
      </c>
      <c r="D515" s="1">
        <v>18</v>
      </c>
      <c r="E515">
        <v>18</v>
      </c>
      <c r="F515">
        <v>175.65</v>
      </c>
    </row>
    <row r="516" spans="1:6" hidden="1" x14ac:dyDescent="0.25">
      <c r="A516" t="s">
        <v>6</v>
      </c>
      <c r="B516" t="s">
        <v>17</v>
      </c>
      <c r="C516" s="2" t="s">
        <v>27</v>
      </c>
      <c r="D516" s="1">
        <v>19</v>
      </c>
      <c r="E516">
        <v>1</v>
      </c>
      <c r="F516">
        <v>0.4</v>
      </c>
    </row>
    <row r="517" spans="1:6" hidden="1" x14ac:dyDescent="0.25">
      <c r="A517" t="s">
        <v>6</v>
      </c>
      <c r="B517" t="s">
        <v>17</v>
      </c>
      <c r="C517" s="2" t="s">
        <v>27</v>
      </c>
      <c r="D517" s="1">
        <v>19</v>
      </c>
      <c r="E517">
        <v>2</v>
      </c>
      <c r="F517">
        <v>2.4</v>
      </c>
    </row>
    <row r="518" spans="1:6" hidden="1" x14ac:dyDescent="0.25">
      <c r="A518" t="s">
        <v>6</v>
      </c>
      <c r="B518" t="s">
        <v>17</v>
      </c>
      <c r="C518" s="2" t="s">
        <v>27</v>
      </c>
      <c r="D518" s="1">
        <v>19</v>
      </c>
      <c r="E518">
        <v>3</v>
      </c>
      <c r="F518">
        <v>5.7</v>
      </c>
    </row>
    <row r="519" spans="1:6" hidden="1" x14ac:dyDescent="0.25">
      <c r="A519" t="s">
        <v>6</v>
      </c>
      <c r="B519" t="s">
        <v>17</v>
      </c>
      <c r="C519" s="2" t="s">
        <v>27</v>
      </c>
      <c r="D519" s="1">
        <v>19</v>
      </c>
      <c r="E519">
        <v>4</v>
      </c>
      <c r="F519">
        <v>12</v>
      </c>
    </row>
    <row r="520" spans="1:6" hidden="1" x14ac:dyDescent="0.25">
      <c r="A520" t="s">
        <v>6</v>
      </c>
      <c r="B520" t="s">
        <v>17</v>
      </c>
      <c r="C520" s="2" t="s">
        <v>27</v>
      </c>
      <c r="D520" s="1">
        <v>19</v>
      </c>
      <c r="E520">
        <v>5</v>
      </c>
      <c r="F520">
        <v>23.9</v>
      </c>
    </row>
    <row r="521" spans="1:6" hidden="1" x14ac:dyDescent="0.25">
      <c r="A521" t="s">
        <v>6</v>
      </c>
      <c r="B521" t="s">
        <v>17</v>
      </c>
      <c r="C521" s="2" t="s">
        <v>27</v>
      </c>
      <c r="D521" s="1">
        <v>19</v>
      </c>
      <c r="E521">
        <v>6</v>
      </c>
      <c r="F521">
        <v>44.533333333333331</v>
      </c>
    </row>
    <row r="522" spans="1:6" hidden="1" x14ac:dyDescent="0.25">
      <c r="A522" t="s">
        <v>6</v>
      </c>
      <c r="B522" t="s">
        <v>17</v>
      </c>
      <c r="C522" s="2" t="s">
        <v>27</v>
      </c>
      <c r="D522" s="1">
        <v>19</v>
      </c>
      <c r="E522">
        <v>7</v>
      </c>
      <c r="F522">
        <v>89.2</v>
      </c>
    </row>
    <row r="523" spans="1:6" hidden="1" x14ac:dyDescent="0.25">
      <c r="A523" t="s">
        <v>6</v>
      </c>
      <c r="B523" t="s">
        <v>17</v>
      </c>
      <c r="C523" s="2" t="s">
        <v>27</v>
      </c>
      <c r="D523" s="1">
        <v>19</v>
      </c>
      <c r="E523">
        <v>8</v>
      </c>
      <c r="F523">
        <v>136.31666666666666</v>
      </c>
    </row>
    <row r="524" spans="1:6" hidden="1" x14ac:dyDescent="0.25">
      <c r="A524" t="s">
        <v>6</v>
      </c>
      <c r="B524" t="s">
        <v>17</v>
      </c>
      <c r="C524" s="2" t="s">
        <v>27</v>
      </c>
      <c r="D524" s="1">
        <v>19</v>
      </c>
      <c r="E524">
        <v>9</v>
      </c>
      <c r="F524">
        <v>179.21666666666667</v>
      </c>
    </row>
    <row r="525" spans="1:6" hidden="1" x14ac:dyDescent="0.25">
      <c r="A525" t="s">
        <v>6</v>
      </c>
      <c r="B525" t="s">
        <v>17</v>
      </c>
      <c r="C525" s="2" t="s">
        <v>27</v>
      </c>
      <c r="D525" s="1">
        <v>19</v>
      </c>
      <c r="E525">
        <v>10</v>
      </c>
      <c r="F525">
        <v>262.56666666666666</v>
      </c>
    </row>
    <row r="526" spans="1:6" hidden="1" x14ac:dyDescent="0.25">
      <c r="A526" t="s">
        <v>6</v>
      </c>
      <c r="B526" t="s">
        <v>17</v>
      </c>
      <c r="C526" s="2" t="s">
        <v>27</v>
      </c>
      <c r="D526" s="1">
        <v>19</v>
      </c>
      <c r="E526">
        <v>11</v>
      </c>
      <c r="F526">
        <v>338.66666666666663</v>
      </c>
    </row>
    <row r="527" spans="1:6" hidden="1" x14ac:dyDescent="0.25">
      <c r="A527" t="s">
        <v>6</v>
      </c>
      <c r="B527" t="s">
        <v>17</v>
      </c>
      <c r="C527" s="2" t="s">
        <v>27</v>
      </c>
      <c r="D527" s="1">
        <v>19</v>
      </c>
      <c r="E527">
        <v>12</v>
      </c>
      <c r="F527">
        <v>405.5</v>
      </c>
    </row>
    <row r="528" spans="1:6" hidden="1" x14ac:dyDescent="0.25">
      <c r="A528" t="s">
        <v>6</v>
      </c>
      <c r="B528" t="s">
        <v>17</v>
      </c>
      <c r="C528" s="2" t="s">
        <v>27</v>
      </c>
      <c r="D528" s="1">
        <v>19</v>
      </c>
      <c r="E528">
        <v>13</v>
      </c>
      <c r="F528">
        <v>460.2</v>
      </c>
    </row>
    <row r="529" spans="1:6" hidden="1" x14ac:dyDescent="0.25">
      <c r="A529" t="s">
        <v>6</v>
      </c>
      <c r="B529" t="s">
        <v>17</v>
      </c>
      <c r="C529" s="2" t="s">
        <v>27</v>
      </c>
      <c r="D529" s="1">
        <v>19</v>
      </c>
      <c r="E529">
        <v>14</v>
      </c>
      <c r="F529">
        <v>459.65</v>
      </c>
    </row>
    <row r="530" spans="1:6" hidden="1" x14ac:dyDescent="0.25">
      <c r="A530" t="s">
        <v>6</v>
      </c>
      <c r="B530" t="s">
        <v>17</v>
      </c>
      <c r="C530" s="2" t="s">
        <v>27</v>
      </c>
      <c r="D530" s="1">
        <v>19</v>
      </c>
      <c r="E530">
        <v>15</v>
      </c>
      <c r="F530">
        <v>430.5333333333333</v>
      </c>
    </row>
    <row r="531" spans="1:6" hidden="1" x14ac:dyDescent="0.25">
      <c r="A531" t="s">
        <v>6</v>
      </c>
      <c r="B531" t="s">
        <v>17</v>
      </c>
      <c r="C531" s="2" t="s">
        <v>27</v>
      </c>
      <c r="D531" s="1">
        <v>19</v>
      </c>
      <c r="E531">
        <v>16</v>
      </c>
      <c r="F531">
        <v>424.73333333333329</v>
      </c>
    </row>
    <row r="532" spans="1:6" hidden="1" x14ac:dyDescent="0.25">
      <c r="A532" t="s">
        <v>6</v>
      </c>
      <c r="B532" t="s">
        <v>17</v>
      </c>
      <c r="C532" s="2" t="s">
        <v>27</v>
      </c>
      <c r="D532" s="1">
        <v>19</v>
      </c>
      <c r="E532">
        <v>17</v>
      </c>
      <c r="F532">
        <v>323.2</v>
      </c>
    </row>
    <row r="533" spans="1:6" hidden="1" x14ac:dyDescent="0.25">
      <c r="A533" t="s">
        <v>6</v>
      </c>
      <c r="B533" t="s">
        <v>17</v>
      </c>
      <c r="C533" s="2" t="s">
        <v>27</v>
      </c>
      <c r="D533" s="1">
        <v>19</v>
      </c>
      <c r="E533">
        <v>18</v>
      </c>
      <c r="F533">
        <v>269.89999999999998</v>
      </c>
    </row>
    <row r="534" spans="1:6" hidden="1" x14ac:dyDescent="0.25">
      <c r="A534" t="s">
        <v>6</v>
      </c>
      <c r="B534" t="s">
        <v>17</v>
      </c>
      <c r="C534" s="2" t="s">
        <v>27</v>
      </c>
      <c r="D534" s="1">
        <v>19</v>
      </c>
      <c r="E534">
        <v>19</v>
      </c>
      <c r="F534">
        <v>102.03333333333333</v>
      </c>
    </row>
    <row r="535" spans="1:6" hidden="1" x14ac:dyDescent="0.25">
      <c r="A535" t="s">
        <v>6</v>
      </c>
      <c r="B535" t="s">
        <v>17</v>
      </c>
      <c r="C535" s="2" t="s">
        <v>27</v>
      </c>
      <c r="D535">
        <v>20</v>
      </c>
      <c r="E535">
        <v>1</v>
      </c>
      <c r="F535">
        <v>0.4</v>
      </c>
    </row>
    <row r="536" spans="1:6" hidden="1" x14ac:dyDescent="0.25">
      <c r="A536" t="s">
        <v>6</v>
      </c>
      <c r="B536" t="s">
        <v>17</v>
      </c>
      <c r="C536" s="2" t="s">
        <v>27</v>
      </c>
      <c r="D536">
        <v>20</v>
      </c>
      <c r="E536">
        <v>2</v>
      </c>
      <c r="F536">
        <v>1.6</v>
      </c>
    </row>
    <row r="537" spans="1:6" hidden="1" x14ac:dyDescent="0.25">
      <c r="A537" t="s">
        <v>6</v>
      </c>
      <c r="B537" t="s">
        <v>17</v>
      </c>
      <c r="C537" s="2" t="s">
        <v>27</v>
      </c>
      <c r="D537">
        <v>20</v>
      </c>
      <c r="E537">
        <v>3</v>
      </c>
      <c r="F537">
        <v>4.3</v>
      </c>
    </row>
    <row r="538" spans="1:6" hidden="1" x14ac:dyDescent="0.25">
      <c r="A538" t="s">
        <v>6</v>
      </c>
      <c r="B538" t="s">
        <v>17</v>
      </c>
      <c r="C538" s="2" t="s">
        <v>27</v>
      </c>
      <c r="D538">
        <v>20</v>
      </c>
      <c r="E538">
        <v>4</v>
      </c>
      <c r="F538">
        <v>9.6999999999999993</v>
      </c>
    </row>
    <row r="539" spans="1:6" hidden="1" x14ac:dyDescent="0.25">
      <c r="A539" t="s">
        <v>6</v>
      </c>
      <c r="B539" t="s">
        <v>17</v>
      </c>
      <c r="C539" s="2" t="s">
        <v>27</v>
      </c>
      <c r="D539">
        <v>20</v>
      </c>
      <c r="E539">
        <v>5</v>
      </c>
      <c r="F539">
        <v>28.4</v>
      </c>
    </row>
    <row r="540" spans="1:6" hidden="1" x14ac:dyDescent="0.25">
      <c r="A540" t="s">
        <v>6</v>
      </c>
      <c r="B540" t="s">
        <v>17</v>
      </c>
      <c r="C540" s="2" t="s">
        <v>27</v>
      </c>
      <c r="D540">
        <v>20</v>
      </c>
      <c r="E540">
        <v>6</v>
      </c>
      <c r="F540">
        <v>47.55</v>
      </c>
    </row>
    <row r="541" spans="1:6" hidden="1" x14ac:dyDescent="0.25">
      <c r="A541" t="s">
        <v>6</v>
      </c>
      <c r="B541" t="s">
        <v>17</v>
      </c>
      <c r="C541" s="2" t="s">
        <v>27</v>
      </c>
      <c r="D541">
        <v>20</v>
      </c>
      <c r="E541">
        <v>7</v>
      </c>
      <c r="F541">
        <v>79.2</v>
      </c>
    </row>
    <row r="542" spans="1:6" hidden="1" x14ac:dyDescent="0.25">
      <c r="A542" t="s">
        <v>6</v>
      </c>
      <c r="B542" t="s">
        <v>17</v>
      </c>
      <c r="C542" s="2" t="s">
        <v>27</v>
      </c>
      <c r="D542">
        <v>20</v>
      </c>
      <c r="E542">
        <v>8</v>
      </c>
      <c r="F542">
        <v>129.69999999999999</v>
      </c>
    </row>
    <row r="543" spans="1:6" hidden="1" x14ac:dyDescent="0.25">
      <c r="A543" t="s">
        <v>6</v>
      </c>
      <c r="B543" t="s">
        <v>17</v>
      </c>
      <c r="C543" s="2" t="s">
        <v>27</v>
      </c>
      <c r="D543">
        <v>20</v>
      </c>
      <c r="E543">
        <v>9</v>
      </c>
      <c r="F543">
        <v>142.15</v>
      </c>
    </row>
    <row r="544" spans="1:6" hidden="1" x14ac:dyDescent="0.25">
      <c r="A544" t="s">
        <v>6</v>
      </c>
      <c r="B544" t="s">
        <v>17</v>
      </c>
      <c r="C544" s="2" t="s">
        <v>27</v>
      </c>
      <c r="D544">
        <v>20</v>
      </c>
      <c r="E544">
        <v>10</v>
      </c>
      <c r="F544">
        <v>204.7</v>
      </c>
    </row>
    <row r="545" spans="1:6" hidden="1" x14ac:dyDescent="0.25">
      <c r="A545" t="s">
        <v>6</v>
      </c>
      <c r="B545" t="s">
        <v>17</v>
      </c>
      <c r="C545" s="2" t="s">
        <v>27</v>
      </c>
      <c r="D545">
        <v>20</v>
      </c>
      <c r="E545">
        <v>11</v>
      </c>
      <c r="F545">
        <v>303.3</v>
      </c>
    </row>
    <row r="546" spans="1:6" hidden="1" x14ac:dyDescent="0.25">
      <c r="A546" t="s">
        <v>6</v>
      </c>
      <c r="B546" t="s">
        <v>17</v>
      </c>
      <c r="C546" s="2" t="s">
        <v>27</v>
      </c>
      <c r="D546">
        <v>20</v>
      </c>
      <c r="E546">
        <v>12</v>
      </c>
      <c r="F546">
        <v>351.15</v>
      </c>
    </row>
    <row r="547" spans="1:6" hidden="1" x14ac:dyDescent="0.25">
      <c r="A547" t="s">
        <v>6</v>
      </c>
      <c r="B547" t="s">
        <v>17</v>
      </c>
      <c r="C547" s="2" t="s">
        <v>27</v>
      </c>
      <c r="D547">
        <v>20</v>
      </c>
      <c r="E547">
        <v>13</v>
      </c>
      <c r="F547">
        <v>417.05</v>
      </c>
    </row>
    <row r="548" spans="1:6" hidden="1" x14ac:dyDescent="0.25">
      <c r="A548" t="s">
        <v>6</v>
      </c>
      <c r="B548" t="s">
        <v>17</v>
      </c>
      <c r="C548" s="2" t="s">
        <v>27</v>
      </c>
      <c r="D548">
        <v>20</v>
      </c>
      <c r="E548">
        <v>14</v>
      </c>
      <c r="F548">
        <v>468.5</v>
      </c>
    </row>
    <row r="549" spans="1:6" hidden="1" x14ac:dyDescent="0.25">
      <c r="A549" t="s">
        <v>6</v>
      </c>
      <c r="B549" t="s">
        <v>17</v>
      </c>
      <c r="C549" s="2" t="s">
        <v>27</v>
      </c>
      <c r="D549">
        <v>20</v>
      </c>
      <c r="E549">
        <v>15</v>
      </c>
      <c r="F549">
        <v>446.2</v>
      </c>
    </row>
    <row r="550" spans="1:6" hidden="1" x14ac:dyDescent="0.25">
      <c r="A550" t="s">
        <v>6</v>
      </c>
      <c r="B550" t="s">
        <v>17</v>
      </c>
      <c r="C550" s="2" t="s">
        <v>27</v>
      </c>
      <c r="D550">
        <v>20</v>
      </c>
      <c r="E550">
        <v>16</v>
      </c>
      <c r="F550">
        <v>437.4</v>
      </c>
    </row>
    <row r="551" spans="1:6" hidden="1" x14ac:dyDescent="0.25">
      <c r="A551" t="s">
        <v>6</v>
      </c>
      <c r="B551" t="s">
        <v>17</v>
      </c>
      <c r="C551" s="2" t="s">
        <v>27</v>
      </c>
      <c r="D551">
        <v>20</v>
      </c>
      <c r="E551">
        <v>17</v>
      </c>
      <c r="F551">
        <v>419.1</v>
      </c>
    </row>
    <row r="552" spans="1:6" hidden="1" x14ac:dyDescent="0.25">
      <c r="A552" t="s">
        <v>6</v>
      </c>
      <c r="B552" t="s">
        <v>17</v>
      </c>
      <c r="C552" s="2" t="s">
        <v>27</v>
      </c>
      <c r="D552">
        <v>20</v>
      </c>
      <c r="E552">
        <v>18</v>
      </c>
      <c r="F552">
        <v>330.6</v>
      </c>
    </row>
    <row r="553" spans="1:6" hidden="1" x14ac:dyDescent="0.25">
      <c r="A553" t="s">
        <v>6</v>
      </c>
      <c r="B553" t="s">
        <v>17</v>
      </c>
      <c r="C553" s="2" t="s">
        <v>27</v>
      </c>
      <c r="D553">
        <v>20</v>
      </c>
      <c r="E553">
        <v>19</v>
      </c>
      <c r="F553">
        <v>230.4</v>
      </c>
    </row>
    <row r="554" spans="1:6" hidden="1" x14ac:dyDescent="0.25">
      <c r="A554" t="s">
        <v>6</v>
      </c>
      <c r="B554" t="s">
        <v>17</v>
      </c>
      <c r="C554" s="2" t="s">
        <v>27</v>
      </c>
      <c r="D554">
        <v>20</v>
      </c>
      <c r="E554">
        <v>20</v>
      </c>
      <c r="F554">
        <v>120.2</v>
      </c>
    </row>
    <row r="555" spans="1:6" hidden="1" x14ac:dyDescent="0.25">
      <c r="A555" t="s">
        <v>7</v>
      </c>
      <c r="B555" t="s">
        <v>17</v>
      </c>
      <c r="C555" s="2" t="s">
        <v>27</v>
      </c>
      <c r="D555" s="1">
        <v>14</v>
      </c>
      <c r="E555">
        <v>1</v>
      </c>
      <c r="F555">
        <v>0.8</v>
      </c>
    </row>
    <row r="556" spans="1:6" hidden="1" x14ac:dyDescent="0.25">
      <c r="A556" t="s">
        <v>7</v>
      </c>
      <c r="B556" t="s">
        <v>17</v>
      </c>
      <c r="C556" s="2" t="s">
        <v>27</v>
      </c>
      <c r="D556" s="1">
        <v>14</v>
      </c>
      <c r="E556">
        <v>2</v>
      </c>
      <c r="F556">
        <v>2.4</v>
      </c>
    </row>
    <row r="557" spans="1:6" hidden="1" x14ac:dyDescent="0.25">
      <c r="A557" t="s">
        <v>7</v>
      </c>
      <c r="B557" t="s">
        <v>17</v>
      </c>
      <c r="C557" s="2" t="s">
        <v>27</v>
      </c>
      <c r="D557" s="1">
        <v>14</v>
      </c>
      <c r="E557">
        <v>3</v>
      </c>
      <c r="F557">
        <v>7.7</v>
      </c>
    </row>
    <row r="558" spans="1:6" hidden="1" x14ac:dyDescent="0.25">
      <c r="A558" t="s">
        <v>7</v>
      </c>
      <c r="B558" t="s">
        <v>17</v>
      </c>
      <c r="C558" s="2" t="s">
        <v>27</v>
      </c>
      <c r="D558" s="1">
        <v>14</v>
      </c>
      <c r="E558">
        <v>4</v>
      </c>
      <c r="F558">
        <v>18.899999999999999</v>
      </c>
    </row>
    <row r="559" spans="1:6" hidden="1" x14ac:dyDescent="0.25">
      <c r="A559" t="s">
        <v>7</v>
      </c>
      <c r="B559" t="s">
        <v>17</v>
      </c>
      <c r="C559" s="2" t="s">
        <v>27</v>
      </c>
      <c r="D559" s="1">
        <v>14</v>
      </c>
      <c r="E559">
        <v>5</v>
      </c>
      <c r="F559">
        <v>39.1</v>
      </c>
    </row>
    <row r="560" spans="1:6" hidden="1" x14ac:dyDescent="0.25">
      <c r="A560" t="s">
        <v>7</v>
      </c>
      <c r="B560" t="s">
        <v>17</v>
      </c>
      <c r="C560" s="2" t="s">
        <v>27</v>
      </c>
      <c r="D560" s="1">
        <v>14</v>
      </c>
      <c r="E560">
        <v>6</v>
      </c>
      <c r="F560">
        <v>59</v>
      </c>
    </row>
    <row r="561" spans="1:6" hidden="1" x14ac:dyDescent="0.25">
      <c r="A561" t="s">
        <v>7</v>
      </c>
      <c r="B561" t="s">
        <v>17</v>
      </c>
      <c r="C561" s="2" t="s">
        <v>27</v>
      </c>
      <c r="D561" s="1">
        <v>14</v>
      </c>
      <c r="E561">
        <v>7</v>
      </c>
      <c r="F561">
        <v>107.1</v>
      </c>
    </row>
    <row r="562" spans="1:6" hidden="1" x14ac:dyDescent="0.25">
      <c r="A562" t="s">
        <v>7</v>
      </c>
      <c r="B562" t="s">
        <v>17</v>
      </c>
      <c r="C562" s="2" t="s">
        <v>27</v>
      </c>
      <c r="D562" s="1">
        <v>14</v>
      </c>
      <c r="E562">
        <v>8</v>
      </c>
      <c r="F562">
        <v>158.25</v>
      </c>
    </row>
    <row r="563" spans="1:6" hidden="1" x14ac:dyDescent="0.25">
      <c r="A563" t="s">
        <v>7</v>
      </c>
      <c r="B563" t="s">
        <v>17</v>
      </c>
      <c r="C563" s="2" t="s">
        <v>27</v>
      </c>
      <c r="D563" s="1">
        <v>14</v>
      </c>
      <c r="E563">
        <v>9</v>
      </c>
      <c r="F563">
        <v>219.25</v>
      </c>
    </row>
    <row r="564" spans="1:6" hidden="1" x14ac:dyDescent="0.25">
      <c r="A564" t="s">
        <v>7</v>
      </c>
      <c r="B564" t="s">
        <v>17</v>
      </c>
      <c r="C564" s="2" t="s">
        <v>27</v>
      </c>
      <c r="D564" s="1">
        <v>14</v>
      </c>
      <c r="E564">
        <v>10</v>
      </c>
      <c r="F564">
        <v>312.95</v>
      </c>
    </row>
    <row r="565" spans="1:6" hidden="1" x14ac:dyDescent="0.25">
      <c r="A565" t="s">
        <v>7</v>
      </c>
      <c r="B565" t="s">
        <v>17</v>
      </c>
      <c r="C565" s="2" t="s">
        <v>27</v>
      </c>
      <c r="D565" s="1">
        <v>14</v>
      </c>
      <c r="E565">
        <v>11</v>
      </c>
      <c r="F565">
        <v>440.6</v>
      </c>
    </row>
    <row r="566" spans="1:6" hidden="1" x14ac:dyDescent="0.25">
      <c r="A566" t="s">
        <v>7</v>
      </c>
      <c r="B566" t="s">
        <v>17</v>
      </c>
      <c r="C566" s="2" t="s">
        <v>27</v>
      </c>
      <c r="D566" s="1">
        <v>14</v>
      </c>
      <c r="E566">
        <v>12</v>
      </c>
      <c r="F566">
        <v>508.15</v>
      </c>
    </row>
    <row r="567" spans="1:6" hidden="1" x14ac:dyDescent="0.25">
      <c r="A567" t="s">
        <v>7</v>
      </c>
      <c r="B567" t="s">
        <v>17</v>
      </c>
      <c r="C567" s="2" t="s">
        <v>27</v>
      </c>
      <c r="D567" s="1">
        <v>14</v>
      </c>
      <c r="E567">
        <v>13</v>
      </c>
      <c r="F567">
        <v>496.6</v>
      </c>
    </row>
    <row r="568" spans="1:6" hidden="1" x14ac:dyDescent="0.25">
      <c r="A568" t="s">
        <v>7</v>
      </c>
      <c r="B568" t="s">
        <v>17</v>
      </c>
      <c r="C568" s="2" t="s">
        <v>27</v>
      </c>
      <c r="D568" s="1">
        <v>14</v>
      </c>
      <c r="E568">
        <v>14</v>
      </c>
      <c r="F568">
        <v>294.3</v>
      </c>
    </row>
    <row r="569" spans="1:6" hidden="1" x14ac:dyDescent="0.25">
      <c r="A569" t="s">
        <v>7</v>
      </c>
      <c r="B569" t="s">
        <v>17</v>
      </c>
      <c r="C569" s="2" t="s">
        <v>27</v>
      </c>
      <c r="D569" s="1">
        <v>15</v>
      </c>
      <c r="E569">
        <v>1</v>
      </c>
      <c r="F569">
        <v>1</v>
      </c>
    </row>
    <row r="570" spans="1:6" hidden="1" x14ac:dyDescent="0.25">
      <c r="A570" t="s">
        <v>7</v>
      </c>
      <c r="B570" t="s">
        <v>17</v>
      </c>
      <c r="C570" s="2" t="s">
        <v>27</v>
      </c>
      <c r="D570" s="1">
        <v>15</v>
      </c>
      <c r="E570">
        <v>2</v>
      </c>
      <c r="F570">
        <v>2.9</v>
      </c>
    </row>
    <row r="571" spans="1:6" hidden="1" x14ac:dyDescent="0.25">
      <c r="A571" t="s">
        <v>7</v>
      </c>
      <c r="B571" t="s">
        <v>17</v>
      </c>
      <c r="C571" s="2" t="s">
        <v>27</v>
      </c>
      <c r="D571" s="1">
        <v>15</v>
      </c>
      <c r="E571">
        <v>3</v>
      </c>
      <c r="F571">
        <v>8.15</v>
      </c>
    </row>
    <row r="572" spans="1:6" hidden="1" x14ac:dyDescent="0.25">
      <c r="A572" t="s">
        <v>7</v>
      </c>
      <c r="B572" t="s">
        <v>17</v>
      </c>
      <c r="C572" s="2" t="s">
        <v>27</v>
      </c>
      <c r="D572" s="1">
        <v>15</v>
      </c>
      <c r="E572">
        <v>4</v>
      </c>
      <c r="F572">
        <v>15.05</v>
      </c>
    </row>
    <row r="573" spans="1:6" hidden="1" x14ac:dyDescent="0.25">
      <c r="A573" t="s">
        <v>7</v>
      </c>
      <c r="B573" t="s">
        <v>17</v>
      </c>
      <c r="C573" s="2" t="s">
        <v>27</v>
      </c>
      <c r="D573" s="1">
        <v>15</v>
      </c>
      <c r="E573">
        <v>5</v>
      </c>
      <c r="F573">
        <v>34.65</v>
      </c>
    </row>
    <row r="574" spans="1:6" hidden="1" x14ac:dyDescent="0.25">
      <c r="A574" t="s">
        <v>7</v>
      </c>
      <c r="B574" t="s">
        <v>17</v>
      </c>
      <c r="C574" s="2" t="s">
        <v>27</v>
      </c>
      <c r="D574" s="1">
        <v>15</v>
      </c>
      <c r="E574">
        <v>6</v>
      </c>
      <c r="F574">
        <v>61.075000000000003</v>
      </c>
    </row>
    <row r="575" spans="1:6" hidden="1" x14ac:dyDescent="0.25">
      <c r="A575" t="s">
        <v>7</v>
      </c>
      <c r="B575" t="s">
        <v>17</v>
      </c>
      <c r="C575" s="2" t="s">
        <v>27</v>
      </c>
      <c r="D575" s="1">
        <v>15</v>
      </c>
      <c r="E575">
        <v>7</v>
      </c>
      <c r="F575">
        <v>103.575</v>
      </c>
    </row>
    <row r="576" spans="1:6" hidden="1" x14ac:dyDescent="0.25">
      <c r="A576" t="s">
        <v>7</v>
      </c>
      <c r="B576" t="s">
        <v>17</v>
      </c>
      <c r="C576" s="2" t="s">
        <v>27</v>
      </c>
      <c r="D576" s="1">
        <v>15</v>
      </c>
      <c r="E576">
        <v>8</v>
      </c>
      <c r="F576">
        <v>160.77500000000001</v>
      </c>
    </row>
    <row r="577" spans="1:6" hidden="1" x14ac:dyDescent="0.25">
      <c r="A577" t="s">
        <v>7</v>
      </c>
      <c r="B577" t="s">
        <v>17</v>
      </c>
      <c r="C577" s="2" t="s">
        <v>27</v>
      </c>
      <c r="D577" s="1">
        <v>15</v>
      </c>
      <c r="E577">
        <v>9</v>
      </c>
      <c r="F577">
        <v>229.17500000000001</v>
      </c>
    </row>
    <row r="578" spans="1:6" hidden="1" x14ac:dyDescent="0.25">
      <c r="A578" t="s">
        <v>7</v>
      </c>
      <c r="B578" t="s">
        <v>17</v>
      </c>
      <c r="C578" s="2" t="s">
        <v>27</v>
      </c>
      <c r="D578" s="1">
        <v>15</v>
      </c>
      <c r="E578">
        <v>10</v>
      </c>
      <c r="F578">
        <v>336.85</v>
      </c>
    </row>
    <row r="579" spans="1:6" hidden="1" x14ac:dyDescent="0.25">
      <c r="A579" t="s">
        <v>7</v>
      </c>
      <c r="B579" t="s">
        <v>17</v>
      </c>
      <c r="C579" s="2" t="s">
        <v>27</v>
      </c>
      <c r="D579" s="1">
        <v>15</v>
      </c>
      <c r="E579">
        <v>11</v>
      </c>
      <c r="F579">
        <v>456.35</v>
      </c>
    </row>
    <row r="580" spans="1:6" hidden="1" x14ac:dyDescent="0.25">
      <c r="A580" t="s">
        <v>7</v>
      </c>
      <c r="B580" t="s">
        <v>17</v>
      </c>
      <c r="C580" s="2" t="s">
        <v>27</v>
      </c>
      <c r="D580" s="1">
        <v>15</v>
      </c>
      <c r="E580">
        <v>12</v>
      </c>
      <c r="F580">
        <v>523.85</v>
      </c>
    </row>
    <row r="581" spans="1:6" hidden="1" x14ac:dyDescent="0.25">
      <c r="A581" t="s">
        <v>7</v>
      </c>
      <c r="B581" t="s">
        <v>17</v>
      </c>
      <c r="C581" s="2" t="s">
        <v>27</v>
      </c>
      <c r="D581" s="1">
        <v>15</v>
      </c>
      <c r="E581">
        <v>13</v>
      </c>
      <c r="F581">
        <v>540.15</v>
      </c>
    </row>
    <row r="582" spans="1:6" hidden="1" x14ac:dyDescent="0.25">
      <c r="A582" t="s">
        <v>7</v>
      </c>
      <c r="B582" t="s">
        <v>17</v>
      </c>
      <c r="C582" s="2" t="s">
        <v>27</v>
      </c>
      <c r="D582" s="1">
        <v>15</v>
      </c>
      <c r="E582">
        <v>14</v>
      </c>
      <c r="F582">
        <v>437.85</v>
      </c>
    </row>
    <row r="583" spans="1:6" hidden="1" x14ac:dyDescent="0.25">
      <c r="A583" t="s">
        <v>7</v>
      </c>
      <c r="B583" t="s">
        <v>17</v>
      </c>
      <c r="C583" s="2" t="s">
        <v>27</v>
      </c>
      <c r="D583" s="1">
        <v>15</v>
      </c>
      <c r="E583">
        <v>15</v>
      </c>
      <c r="F583">
        <v>247.6</v>
      </c>
    </row>
    <row r="584" spans="1:6" hidden="1" x14ac:dyDescent="0.25">
      <c r="A584" t="s">
        <v>7</v>
      </c>
      <c r="B584" t="s">
        <v>17</v>
      </c>
      <c r="C584" s="2" t="s">
        <v>27</v>
      </c>
      <c r="D584">
        <v>16</v>
      </c>
      <c r="E584">
        <v>1</v>
      </c>
      <c r="F584">
        <v>0.96666666666666656</v>
      </c>
    </row>
    <row r="585" spans="1:6" hidden="1" x14ac:dyDescent="0.25">
      <c r="A585" t="s">
        <v>7</v>
      </c>
      <c r="B585" t="s">
        <v>17</v>
      </c>
      <c r="C585" s="2" t="s">
        <v>27</v>
      </c>
      <c r="D585">
        <v>16</v>
      </c>
      <c r="E585">
        <v>2</v>
      </c>
      <c r="F585">
        <v>3</v>
      </c>
    </row>
    <row r="586" spans="1:6" hidden="1" x14ac:dyDescent="0.25">
      <c r="A586" t="s">
        <v>7</v>
      </c>
      <c r="B586" t="s">
        <v>17</v>
      </c>
      <c r="C586" s="2" t="s">
        <v>27</v>
      </c>
      <c r="D586">
        <v>16</v>
      </c>
      <c r="E586">
        <v>3</v>
      </c>
      <c r="F586">
        <v>8.5333333333333332</v>
      </c>
    </row>
    <row r="587" spans="1:6" hidden="1" x14ac:dyDescent="0.25">
      <c r="A587" t="s">
        <v>7</v>
      </c>
      <c r="B587" t="s">
        <v>17</v>
      </c>
      <c r="C587" s="2" t="s">
        <v>27</v>
      </c>
      <c r="D587">
        <v>16</v>
      </c>
      <c r="E587">
        <v>4</v>
      </c>
      <c r="F587">
        <v>21.033333333333335</v>
      </c>
    </row>
    <row r="588" spans="1:6" hidden="1" x14ac:dyDescent="0.25">
      <c r="A588" t="s">
        <v>7</v>
      </c>
      <c r="B588" t="s">
        <v>17</v>
      </c>
      <c r="C588" s="2" t="s">
        <v>27</v>
      </c>
      <c r="D588">
        <v>16</v>
      </c>
      <c r="E588">
        <v>5</v>
      </c>
      <c r="F588">
        <v>46.633333333333333</v>
      </c>
    </row>
    <row r="589" spans="1:6" hidden="1" x14ac:dyDescent="0.25">
      <c r="A589" t="s">
        <v>7</v>
      </c>
      <c r="B589" t="s">
        <v>17</v>
      </c>
      <c r="C589" s="2" t="s">
        <v>27</v>
      </c>
      <c r="D589">
        <v>16</v>
      </c>
      <c r="E589">
        <v>6</v>
      </c>
      <c r="F589">
        <v>67.75</v>
      </c>
    </row>
    <row r="590" spans="1:6" hidden="1" x14ac:dyDescent="0.25">
      <c r="A590" t="s">
        <v>7</v>
      </c>
      <c r="B590" t="s">
        <v>17</v>
      </c>
      <c r="C590" s="2" t="s">
        <v>27</v>
      </c>
      <c r="D590">
        <v>16</v>
      </c>
      <c r="E590">
        <v>7</v>
      </c>
      <c r="F590">
        <v>101.45</v>
      </c>
    </row>
    <row r="591" spans="1:6" hidden="1" x14ac:dyDescent="0.25">
      <c r="A591" t="s">
        <v>7</v>
      </c>
      <c r="B591" t="s">
        <v>17</v>
      </c>
      <c r="C591" s="2" t="s">
        <v>27</v>
      </c>
      <c r="D591">
        <v>16</v>
      </c>
      <c r="E591">
        <v>8</v>
      </c>
      <c r="F591">
        <v>145.18333333333334</v>
      </c>
    </row>
    <row r="592" spans="1:6" hidden="1" x14ac:dyDescent="0.25">
      <c r="A592" t="s">
        <v>7</v>
      </c>
      <c r="B592" t="s">
        <v>17</v>
      </c>
      <c r="C592" s="2" t="s">
        <v>27</v>
      </c>
      <c r="D592">
        <v>16</v>
      </c>
      <c r="E592">
        <v>9</v>
      </c>
      <c r="F592">
        <v>214.45</v>
      </c>
    </row>
    <row r="593" spans="1:6" hidden="1" x14ac:dyDescent="0.25">
      <c r="A593" t="s">
        <v>7</v>
      </c>
      <c r="B593" t="s">
        <v>17</v>
      </c>
      <c r="C593" s="2" t="s">
        <v>27</v>
      </c>
      <c r="D593">
        <v>16</v>
      </c>
      <c r="E593">
        <v>10</v>
      </c>
      <c r="F593">
        <v>312.76666666666665</v>
      </c>
    </row>
    <row r="594" spans="1:6" hidden="1" x14ac:dyDescent="0.25">
      <c r="A594" t="s">
        <v>7</v>
      </c>
      <c r="B594" t="s">
        <v>17</v>
      </c>
      <c r="C594" s="2" t="s">
        <v>27</v>
      </c>
      <c r="D594">
        <v>16</v>
      </c>
      <c r="E594">
        <v>11</v>
      </c>
      <c r="F594">
        <v>418.8</v>
      </c>
    </row>
    <row r="595" spans="1:6" hidden="1" x14ac:dyDescent="0.25">
      <c r="A595" t="s">
        <v>7</v>
      </c>
      <c r="B595" t="s">
        <v>17</v>
      </c>
      <c r="C595" s="2" t="s">
        <v>27</v>
      </c>
      <c r="D595">
        <v>16</v>
      </c>
      <c r="E595">
        <v>12</v>
      </c>
      <c r="F595">
        <v>513.15</v>
      </c>
    </row>
    <row r="596" spans="1:6" hidden="1" x14ac:dyDescent="0.25">
      <c r="A596" t="s">
        <v>7</v>
      </c>
      <c r="B596" t="s">
        <v>17</v>
      </c>
      <c r="C596" s="2" t="s">
        <v>27</v>
      </c>
      <c r="D596">
        <v>16</v>
      </c>
      <c r="E596">
        <v>13</v>
      </c>
      <c r="F596">
        <v>551.88333333333333</v>
      </c>
    </row>
    <row r="597" spans="1:6" hidden="1" x14ac:dyDescent="0.25">
      <c r="A597" t="s">
        <v>7</v>
      </c>
      <c r="B597" t="s">
        <v>17</v>
      </c>
      <c r="C597" s="2" t="s">
        <v>27</v>
      </c>
      <c r="D597">
        <v>16</v>
      </c>
      <c r="E597">
        <v>14</v>
      </c>
      <c r="F597">
        <v>503.4</v>
      </c>
    </row>
    <row r="598" spans="1:6" hidden="1" x14ac:dyDescent="0.25">
      <c r="A598" t="s">
        <v>7</v>
      </c>
      <c r="B598" t="s">
        <v>17</v>
      </c>
      <c r="C598" s="2" t="s">
        <v>27</v>
      </c>
      <c r="D598">
        <v>16</v>
      </c>
      <c r="E598">
        <v>15</v>
      </c>
      <c r="F598">
        <v>384.73333333333335</v>
      </c>
    </row>
    <row r="599" spans="1:6" hidden="1" x14ac:dyDescent="0.25">
      <c r="A599" t="s">
        <v>7</v>
      </c>
      <c r="B599" t="s">
        <v>17</v>
      </c>
      <c r="C599" s="2" t="s">
        <v>27</v>
      </c>
      <c r="D599">
        <v>16</v>
      </c>
      <c r="E599">
        <v>16</v>
      </c>
      <c r="F599">
        <v>191.13333333333333</v>
      </c>
    </row>
    <row r="600" spans="1:6" hidden="1" x14ac:dyDescent="0.25">
      <c r="A600" t="s">
        <v>8</v>
      </c>
      <c r="B600" t="s">
        <v>17</v>
      </c>
      <c r="C600" s="2" t="s">
        <v>27</v>
      </c>
      <c r="D600" s="1">
        <v>15</v>
      </c>
      <c r="E600">
        <v>1</v>
      </c>
      <c r="F600">
        <v>0.8</v>
      </c>
    </row>
    <row r="601" spans="1:6" hidden="1" x14ac:dyDescent="0.25">
      <c r="A601" t="s">
        <v>8</v>
      </c>
      <c r="B601" t="s">
        <v>17</v>
      </c>
      <c r="C601" s="2" t="s">
        <v>27</v>
      </c>
      <c r="D601" s="1">
        <v>15</v>
      </c>
      <c r="E601">
        <v>2</v>
      </c>
      <c r="F601">
        <v>1.9</v>
      </c>
    </row>
    <row r="602" spans="1:6" hidden="1" x14ac:dyDescent="0.25">
      <c r="A602" t="s">
        <v>8</v>
      </c>
      <c r="B602" t="s">
        <v>17</v>
      </c>
      <c r="C602" s="2" t="s">
        <v>27</v>
      </c>
      <c r="D602" s="1">
        <v>15</v>
      </c>
      <c r="E602">
        <v>3</v>
      </c>
      <c r="F602">
        <v>7.7</v>
      </c>
    </row>
    <row r="603" spans="1:6" hidden="1" x14ac:dyDescent="0.25">
      <c r="A603" t="s">
        <v>8</v>
      </c>
      <c r="B603" t="s">
        <v>17</v>
      </c>
      <c r="C603" s="2" t="s">
        <v>27</v>
      </c>
      <c r="D603" s="1">
        <v>15</v>
      </c>
      <c r="E603">
        <v>4</v>
      </c>
      <c r="F603">
        <v>17.100000000000001</v>
      </c>
    </row>
    <row r="604" spans="1:6" hidden="1" x14ac:dyDescent="0.25">
      <c r="A604" t="s">
        <v>8</v>
      </c>
      <c r="B604" t="s">
        <v>17</v>
      </c>
      <c r="C604" s="2" t="s">
        <v>27</v>
      </c>
      <c r="D604" s="1">
        <v>15</v>
      </c>
      <c r="E604">
        <v>5</v>
      </c>
      <c r="F604">
        <v>34.200000000000003</v>
      </c>
    </row>
    <row r="605" spans="1:6" hidden="1" x14ac:dyDescent="0.25">
      <c r="A605" t="s">
        <v>8</v>
      </c>
      <c r="B605" t="s">
        <v>17</v>
      </c>
      <c r="C605" s="2" t="s">
        <v>27</v>
      </c>
      <c r="D605" s="1">
        <v>15</v>
      </c>
      <c r="E605">
        <v>6</v>
      </c>
      <c r="F605">
        <v>60</v>
      </c>
    </row>
    <row r="606" spans="1:6" hidden="1" x14ac:dyDescent="0.25">
      <c r="A606" t="s">
        <v>8</v>
      </c>
      <c r="B606" t="s">
        <v>17</v>
      </c>
      <c r="C606" s="2" t="s">
        <v>27</v>
      </c>
      <c r="D606" s="1">
        <v>15</v>
      </c>
      <c r="E606">
        <v>7</v>
      </c>
      <c r="F606">
        <v>92.7</v>
      </c>
    </row>
    <row r="607" spans="1:6" hidden="1" x14ac:dyDescent="0.25">
      <c r="A607" t="s">
        <v>8</v>
      </c>
      <c r="B607" t="s">
        <v>17</v>
      </c>
      <c r="C607" s="2" t="s">
        <v>27</v>
      </c>
      <c r="D607" s="1">
        <v>15</v>
      </c>
      <c r="E607">
        <v>8</v>
      </c>
      <c r="F607">
        <v>145.4</v>
      </c>
    </row>
    <row r="608" spans="1:6" hidden="1" x14ac:dyDescent="0.25">
      <c r="A608" t="s">
        <v>8</v>
      </c>
      <c r="B608" t="s">
        <v>17</v>
      </c>
      <c r="C608" s="2" t="s">
        <v>27</v>
      </c>
      <c r="D608" s="1">
        <v>15</v>
      </c>
      <c r="E608">
        <v>9</v>
      </c>
      <c r="F608">
        <v>210.15</v>
      </c>
    </row>
    <row r="609" spans="1:6" hidden="1" x14ac:dyDescent="0.25">
      <c r="A609" t="s">
        <v>8</v>
      </c>
      <c r="B609" t="s">
        <v>17</v>
      </c>
      <c r="C609" s="2" t="s">
        <v>27</v>
      </c>
      <c r="D609" s="1">
        <v>15</v>
      </c>
      <c r="E609">
        <v>10</v>
      </c>
      <c r="F609">
        <v>288.5</v>
      </c>
    </row>
    <row r="610" spans="1:6" hidden="1" x14ac:dyDescent="0.25">
      <c r="A610" t="s">
        <v>8</v>
      </c>
      <c r="B610" t="s">
        <v>17</v>
      </c>
      <c r="C610" s="2" t="s">
        <v>27</v>
      </c>
      <c r="D610" s="1">
        <v>15</v>
      </c>
      <c r="E610">
        <v>11</v>
      </c>
      <c r="F610">
        <v>380.15</v>
      </c>
    </row>
    <row r="611" spans="1:6" hidden="1" x14ac:dyDescent="0.25">
      <c r="A611" t="s">
        <v>8</v>
      </c>
      <c r="B611" t="s">
        <v>17</v>
      </c>
      <c r="C611" s="2" t="s">
        <v>27</v>
      </c>
      <c r="D611" s="1">
        <v>15</v>
      </c>
      <c r="E611">
        <v>12</v>
      </c>
      <c r="F611">
        <v>460.7</v>
      </c>
    </row>
    <row r="612" spans="1:6" hidden="1" x14ac:dyDescent="0.25">
      <c r="A612" t="s">
        <v>8</v>
      </c>
      <c r="B612" t="s">
        <v>17</v>
      </c>
      <c r="C612" s="2" t="s">
        <v>27</v>
      </c>
      <c r="D612" s="1">
        <v>15</v>
      </c>
      <c r="E612">
        <v>13</v>
      </c>
      <c r="F612">
        <v>459.8</v>
      </c>
    </row>
    <row r="613" spans="1:6" hidden="1" x14ac:dyDescent="0.25">
      <c r="A613" t="s">
        <v>8</v>
      </c>
      <c r="B613" t="s">
        <v>17</v>
      </c>
      <c r="C613" s="2" t="s">
        <v>27</v>
      </c>
      <c r="D613" s="1">
        <v>15</v>
      </c>
      <c r="E613">
        <v>14</v>
      </c>
      <c r="F613">
        <v>369.8</v>
      </c>
    </row>
    <row r="614" spans="1:6" hidden="1" x14ac:dyDescent="0.25">
      <c r="A614" t="s">
        <v>8</v>
      </c>
      <c r="B614" t="s">
        <v>17</v>
      </c>
      <c r="C614" s="2" t="s">
        <v>27</v>
      </c>
      <c r="D614" s="1">
        <v>15</v>
      </c>
      <c r="E614">
        <v>15</v>
      </c>
      <c r="F614">
        <v>189.1</v>
      </c>
    </row>
    <row r="615" spans="1:6" hidden="1" x14ac:dyDescent="0.25">
      <c r="A615" t="s">
        <v>8</v>
      </c>
      <c r="B615" t="s">
        <v>17</v>
      </c>
      <c r="C615" s="2" t="s">
        <v>27</v>
      </c>
      <c r="D615" s="1">
        <v>16</v>
      </c>
      <c r="E615">
        <v>1</v>
      </c>
      <c r="F615">
        <v>1</v>
      </c>
    </row>
    <row r="616" spans="1:6" hidden="1" x14ac:dyDescent="0.25">
      <c r="A616" t="s">
        <v>8</v>
      </c>
      <c r="B616" t="s">
        <v>17</v>
      </c>
      <c r="C616" s="2" t="s">
        <v>27</v>
      </c>
      <c r="D616" s="1">
        <v>16</v>
      </c>
      <c r="E616">
        <v>2</v>
      </c>
      <c r="F616">
        <v>2.84</v>
      </c>
    </row>
    <row r="617" spans="1:6" hidden="1" x14ac:dyDescent="0.25">
      <c r="A617" t="s">
        <v>8</v>
      </c>
      <c r="B617" t="s">
        <v>17</v>
      </c>
      <c r="C617" s="2" t="s">
        <v>27</v>
      </c>
      <c r="D617" s="1">
        <v>16</v>
      </c>
      <c r="E617">
        <v>3</v>
      </c>
      <c r="F617">
        <v>7.88</v>
      </c>
    </row>
    <row r="618" spans="1:6" hidden="1" x14ac:dyDescent="0.25">
      <c r="A618" t="s">
        <v>8</v>
      </c>
      <c r="B618" t="s">
        <v>17</v>
      </c>
      <c r="C618" s="2" t="s">
        <v>27</v>
      </c>
      <c r="D618" s="1">
        <v>16</v>
      </c>
      <c r="E618">
        <v>4</v>
      </c>
      <c r="F618">
        <v>18.600000000000001</v>
      </c>
    </row>
    <row r="619" spans="1:6" hidden="1" x14ac:dyDescent="0.25">
      <c r="A619" t="s">
        <v>8</v>
      </c>
      <c r="B619" t="s">
        <v>17</v>
      </c>
      <c r="C619" s="2" t="s">
        <v>27</v>
      </c>
      <c r="D619" s="1">
        <v>16</v>
      </c>
      <c r="E619">
        <v>5</v>
      </c>
      <c r="F619">
        <v>37.260000000000005</v>
      </c>
    </row>
    <row r="620" spans="1:6" hidden="1" x14ac:dyDescent="0.25">
      <c r="A620" t="s">
        <v>8</v>
      </c>
      <c r="B620" t="s">
        <v>17</v>
      </c>
      <c r="C620" s="2" t="s">
        <v>27</v>
      </c>
      <c r="D620" s="1">
        <v>16</v>
      </c>
      <c r="E620">
        <v>6</v>
      </c>
      <c r="F620">
        <v>64.72</v>
      </c>
    </row>
    <row r="621" spans="1:6" hidden="1" x14ac:dyDescent="0.25">
      <c r="A621" t="s">
        <v>8</v>
      </c>
      <c r="B621" t="s">
        <v>17</v>
      </c>
      <c r="C621" s="2" t="s">
        <v>27</v>
      </c>
      <c r="D621" s="1">
        <v>16</v>
      </c>
      <c r="E621">
        <v>7</v>
      </c>
      <c r="F621">
        <v>99.162499999999994</v>
      </c>
    </row>
    <row r="622" spans="1:6" hidden="1" x14ac:dyDescent="0.25">
      <c r="A622" t="s">
        <v>8</v>
      </c>
      <c r="B622" t="s">
        <v>17</v>
      </c>
      <c r="C622" s="2" t="s">
        <v>27</v>
      </c>
      <c r="D622" s="1">
        <v>16</v>
      </c>
      <c r="E622">
        <v>8</v>
      </c>
      <c r="F622">
        <v>146.77000000000001</v>
      </c>
    </row>
    <row r="623" spans="1:6" hidden="1" x14ac:dyDescent="0.25">
      <c r="A623" t="s">
        <v>8</v>
      </c>
      <c r="B623" t="s">
        <v>17</v>
      </c>
      <c r="C623" s="2" t="s">
        <v>27</v>
      </c>
      <c r="D623" s="1">
        <v>16</v>
      </c>
      <c r="E623">
        <v>9</v>
      </c>
      <c r="F623">
        <v>215.39000000000001</v>
      </c>
    </row>
    <row r="624" spans="1:6" hidden="1" x14ac:dyDescent="0.25">
      <c r="A624" t="s">
        <v>8</v>
      </c>
      <c r="B624" t="s">
        <v>17</v>
      </c>
      <c r="C624" s="2" t="s">
        <v>27</v>
      </c>
      <c r="D624" s="1">
        <v>16</v>
      </c>
      <c r="E624">
        <v>10</v>
      </c>
      <c r="F624">
        <v>319.93</v>
      </c>
    </row>
    <row r="625" spans="1:6" hidden="1" x14ac:dyDescent="0.25">
      <c r="A625" t="s">
        <v>8</v>
      </c>
      <c r="B625" t="s">
        <v>17</v>
      </c>
      <c r="C625" s="2" t="s">
        <v>27</v>
      </c>
      <c r="D625" s="1">
        <v>16</v>
      </c>
      <c r="E625">
        <v>11</v>
      </c>
      <c r="F625">
        <v>384.89</v>
      </c>
    </row>
    <row r="626" spans="1:6" hidden="1" x14ac:dyDescent="0.25">
      <c r="A626" t="s">
        <v>8</v>
      </c>
      <c r="B626" t="s">
        <v>17</v>
      </c>
      <c r="C626" s="2" t="s">
        <v>27</v>
      </c>
      <c r="D626" s="1">
        <v>16</v>
      </c>
      <c r="E626">
        <v>12</v>
      </c>
      <c r="F626">
        <v>455.25</v>
      </c>
    </row>
    <row r="627" spans="1:6" hidden="1" x14ac:dyDescent="0.25">
      <c r="A627" t="s">
        <v>8</v>
      </c>
      <c r="B627" t="s">
        <v>17</v>
      </c>
      <c r="C627" s="2" t="s">
        <v>27</v>
      </c>
      <c r="D627" s="1">
        <v>16</v>
      </c>
      <c r="E627">
        <v>13</v>
      </c>
      <c r="F627">
        <v>490.03000000000003</v>
      </c>
    </row>
    <row r="628" spans="1:6" hidden="1" x14ac:dyDescent="0.25">
      <c r="A628" t="s">
        <v>8</v>
      </c>
      <c r="B628" t="s">
        <v>17</v>
      </c>
      <c r="C628" s="2" t="s">
        <v>27</v>
      </c>
      <c r="D628" s="1">
        <v>16</v>
      </c>
      <c r="E628">
        <v>14</v>
      </c>
      <c r="F628">
        <v>453.66999999999996</v>
      </c>
    </row>
    <row r="629" spans="1:6" hidden="1" x14ac:dyDescent="0.25">
      <c r="A629" t="s">
        <v>8</v>
      </c>
      <c r="B629" t="s">
        <v>17</v>
      </c>
      <c r="C629" s="2" t="s">
        <v>27</v>
      </c>
      <c r="D629" s="1">
        <v>16</v>
      </c>
      <c r="E629">
        <v>15</v>
      </c>
      <c r="F629">
        <v>318.8</v>
      </c>
    </row>
    <row r="630" spans="1:6" hidden="1" x14ac:dyDescent="0.25">
      <c r="A630" t="s">
        <v>8</v>
      </c>
      <c r="B630" t="s">
        <v>17</v>
      </c>
      <c r="C630" s="2" t="s">
        <v>27</v>
      </c>
      <c r="D630" s="1">
        <v>16</v>
      </c>
      <c r="E630">
        <v>16</v>
      </c>
      <c r="F630">
        <v>147.16</v>
      </c>
    </row>
    <row r="631" spans="1:6" hidden="1" x14ac:dyDescent="0.25">
      <c r="A631" t="s">
        <v>18</v>
      </c>
      <c r="B631" t="s">
        <v>17</v>
      </c>
      <c r="C631" s="2" t="s">
        <v>27</v>
      </c>
      <c r="D631" s="1">
        <v>16</v>
      </c>
      <c r="E631">
        <v>1</v>
      </c>
      <c r="F631">
        <v>0.9</v>
      </c>
    </row>
    <row r="632" spans="1:6" hidden="1" x14ac:dyDescent="0.25">
      <c r="A632" t="s">
        <v>18</v>
      </c>
      <c r="B632" t="s">
        <v>17</v>
      </c>
      <c r="C632" s="2" t="s">
        <v>27</v>
      </c>
      <c r="D632" s="1">
        <v>16</v>
      </c>
      <c r="E632">
        <v>2</v>
      </c>
      <c r="F632">
        <v>2.4</v>
      </c>
    </row>
    <row r="633" spans="1:6" hidden="1" x14ac:dyDescent="0.25">
      <c r="A633" t="s">
        <v>18</v>
      </c>
      <c r="B633" t="s">
        <v>17</v>
      </c>
      <c r="C633" s="2" t="s">
        <v>27</v>
      </c>
      <c r="D633" s="1">
        <v>16</v>
      </c>
      <c r="E633">
        <v>3</v>
      </c>
      <c r="F633">
        <v>5.6</v>
      </c>
    </row>
    <row r="634" spans="1:6" hidden="1" x14ac:dyDescent="0.25">
      <c r="A634" t="s">
        <v>18</v>
      </c>
      <c r="B634" t="s">
        <v>17</v>
      </c>
      <c r="C634" s="2" t="s">
        <v>27</v>
      </c>
      <c r="D634" s="1">
        <v>16</v>
      </c>
      <c r="E634">
        <v>4</v>
      </c>
      <c r="F634">
        <v>15.5</v>
      </c>
    </row>
    <row r="635" spans="1:6" hidden="1" x14ac:dyDescent="0.25">
      <c r="A635" t="s">
        <v>18</v>
      </c>
      <c r="B635" t="s">
        <v>17</v>
      </c>
      <c r="C635" s="2" t="s">
        <v>27</v>
      </c>
      <c r="D635" s="1">
        <v>16</v>
      </c>
      <c r="E635">
        <v>5</v>
      </c>
      <c r="F635">
        <v>34.799999999999997</v>
      </c>
    </row>
    <row r="636" spans="1:6" hidden="1" x14ac:dyDescent="0.25">
      <c r="A636" t="s">
        <v>18</v>
      </c>
      <c r="B636" t="s">
        <v>17</v>
      </c>
      <c r="C636" s="2" t="s">
        <v>27</v>
      </c>
      <c r="D636" s="1">
        <v>16</v>
      </c>
      <c r="E636">
        <v>6</v>
      </c>
      <c r="F636">
        <v>58</v>
      </c>
    </row>
    <row r="637" spans="1:6" hidden="1" x14ac:dyDescent="0.25">
      <c r="A637" t="s">
        <v>18</v>
      </c>
      <c r="B637" t="s">
        <v>17</v>
      </c>
      <c r="C637" s="2" t="s">
        <v>27</v>
      </c>
      <c r="D637" s="1">
        <v>16</v>
      </c>
      <c r="E637">
        <v>7</v>
      </c>
      <c r="F637">
        <v>83.7</v>
      </c>
    </row>
    <row r="638" spans="1:6" hidden="1" x14ac:dyDescent="0.25">
      <c r="A638" t="s">
        <v>18</v>
      </c>
      <c r="B638" t="s">
        <v>17</v>
      </c>
      <c r="C638" s="2" t="s">
        <v>27</v>
      </c>
      <c r="D638" s="1">
        <v>16</v>
      </c>
      <c r="E638">
        <v>8</v>
      </c>
      <c r="F638">
        <v>133.80000000000001</v>
      </c>
    </row>
    <row r="639" spans="1:6" hidden="1" x14ac:dyDescent="0.25">
      <c r="A639" t="s">
        <v>18</v>
      </c>
      <c r="B639" t="s">
        <v>17</v>
      </c>
      <c r="C639" s="2" t="s">
        <v>27</v>
      </c>
      <c r="D639" s="1">
        <v>16</v>
      </c>
      <c r="E639">
        <v>9</v>
      </c>
      <c r="F639">
        <v>202.55</v>
      </c>
    </row>
    <row r="640" spans="1:6" hidden="1" x14ac:dyDescent="0.25">
      <c r="A640" t="s">
        <v>18</v>
      </c>
      <c r="B640" t="s">
        <v>17</v>
      </c>
      <c r="C640" s="2" t="s">
        <v>27</v>
      </c>
      <c r="D640" s="1">
        <v>16</v>
      </c>
      <c r="E640">
        <v>10</v>
      </c>
      <c r="F640">
        <v>283.25</v>
      </c>
    </row>
    <row r="641" spans="1:6" hidden="1" x14ac:dyDescent="0.25">
      <c r="A641" t="s">
        <v>18</v>
      </c>
      <c r="B641" t="s">
        <v>17</v>
      </c>
      <c r="C641" s="2" t="s">
        <v>27</v>
      </c>
      <c r="D641" s="1">
        <v>16</v>
      </c>
      <c r="E641">
        <v>11</v>
      </c>
      <c r="F641">
        <v>380.8</v>
      </c>
    </row>
    <row r="642" spans="1:6" hidden="1" x14ac:dyDescent="0.25">
      <c r="A642" t="s">
        <v>18</v>
      </c>
      <c r="B642" t="s">
        <v>17</v>
      </c>
      <c r="C642" s="2" t="s">
        <v>27</v>
      </c>
      <c r="D642" s="1">
        <v>16</v>
      </c>
      <c r="E642">
        <v>12</v>
      </c>
      <c r="F642">
        <v>468.5</v>
      </c>
    </row>
    <row r="643" spans="1:6" hidden="1" x14ac:dyDescent="0.25">
      <c r="A643" t="s">
        <v>18</v>
      </c>
      <c r="B643" t="s">
        <v>17</v>
      </c>
      <c r="C643" s="2" t="s">
        <v>27</v>
      </c>
      <c r="D643" s="1">
        <v>16</v>
      </c>
      <c r="E643">
        <v>13</v>
      </c>
      <c r="F643">
        <v>498.15</v>
      </c>
    </row>
    <row r="644" spans="1:6" hidden="1" x14ac:dyDescent="0.25">
      <c r="A644" t="s">
        <v>18</v>
      </c>
      <c r="B644" t="s">
        <v>17</v>
      </c>
      <c r="C644" s="2" t="s">
        <v>27</v>
      </c>
      <c r="D644" s="1">
        <v>16</v>
      </c>
      <c r="E644">
        <v>14</v>
      </c>
      <c r="F644">
        <v>615.70000000000005</v>
      </c>
    </row>
    <row r="645" spans="1:6" hidden="1" x14ac:dyDescent="0.25">
      <c r="A645" t="s">
        <v>18</v>
      </c>
      <c r="B645" t="s">
        <v>17</v>
      </c>
      <c r="C645" s="2" t="s">
        <v>27</v>
      </c>
      <c r="D645" s="1">
        <v>16</v>
      </c>
      <c r="E645">
        <v>15</v>
      </c>
      <c r="F645">
        <v>561.4</v>
      </c>
    </row>
    <row r="646" spans="1:6" hidden="1" x14ac:dyDescent="0.25">
      <c r="A646" t="s">
        <v>18</v>
      </c>
      <c r="B646" t="s">
        <v>17</v>
      </c>
      <c r="C646" s="2" t="s">
        <v>27</v>
      </c>
      <c r="D646" s="1">
        <v>16</v>
      </c>
      <c r="E646">
        <v>16</v>
      </c>
      <c r="F646">
        <v>290.10000000000002</v>
      </c>
    </row>
    <row r="647" spans="1:6" hidden="1" x14ac:dyDescent="0.25">
      <c r="A647" t="s">
        <v>18</v>
      </c>
      <c r="B647" t="s">
        <v>17</v>
      </c>
      <c r="C647" s="2" t="s">
        <v>27</v>
      </c>
      <c r="D647" s="1">
        <v>17</v>
      </c>
      <c r="E647">
        <v>1</v>
      </c>
      <c r="F647">
        <v>0.76666666666666672</v>
      </c>
    </row>
    <row r="648" spans="1:6" hidden="1" x14ac:dyDescent="0.25">
      <c r="A648" t="s">
        <v>18</v>
      </c>
      <c r="B648" t="s">
        <v>17</v>
      </c>
      <c r="C648" s="2" t="s">
        <v>27</v>
      </c>
      <c r="D648" s="1">
        <v>17</v>
      </c>
      <c r="E648">
        <v>2</v>
      </c>
      <c r="F648">
        <v>1.9666666666666668</v>
      </c>
    </row>
    <row r="649" spans="1:6" hidden="1" x14ac:dyDescent="0.25">
      <c r="A649" t="s">
        <v>18</v>
      </c>
      <c r="B649" t="s">
        <v>17</v>
      </c>
      <c r="C649" s="2" t="s">
        <v>27</v>
      </c>
      <c r="D649" s="1">
        <v>17</v>
      </c>
      <c r="E649">
        <v>3</v>
      </c>
      <c r="F649">
        <v>4.875</v>
      </c>
    </row>
    <row r="650" spans="1:6" hidden="1" x14ac:dyDescent="0.25">
      <c r="A650" t="s">
        <v>18</v>
      </c>
      <c r="B650" t="s">
        <v>17</v>
      </c>
      <c r="C650" s="2" t="s">
        <v>27</v>
      </c>
      <c r="D650" s="1">
        <v>17</v>
      </c>
      <c r="E650">
        <v>4</v>
      </c>
      <c r="F650">
        <v>12.275</v>
      </c>
    </row>
    <row r="651" spans="1:6" hidden="1" x14ac:dyDescent="0.25">
      <c r="A651" t="s">
        <v>18</v>
      </c>
      <c r="B651" t="s">
        <v>17</v>
      </c>
      <c r="C651" s="2" t="s">
        <v>27</v>
      </c>
      <c r="D651" s="1">
        <v>17</v>
      </c>
      <c r="E651">
        <v>5</v>
      </c>
      <c r="F651">
        <v>27.074999999999999</v>
      </c>
    </row>
    <row r="652" spans="1:6" hidden="1" x14ac:dyDescent="0.25">
      <c r="A652" t="s">
        <v>18</v>
      </c>
      <c r="B652" t="s">
        <v>17</v>
      </c>
      <c r="C652" s="2" t="s">
        <v>27</v>
      </c>
      <c r="D652" s="1">
        <v>17</v>
      </c>
      <c r="E652">
        <v>6</v>
      </c>
      <c r="F652">
        <v>46.137500000000003</v>
      </c>
    </row>
    <row r="653" spans="1:6" hidden="1" x14ac:dyDescent="0.25">
      <c r="A653" t="s">
        <v>18</v>
      </c>
      <c r="B653" t="s">
        <v>17</v>
      </c>
      <c r="C653" s="2" t="s">
        <v>27</v>
      </c>
      <c r="D653" s="1">
        <v>17</v>
      </c>
      <c r="E653">
        <v>7</v>
      </c>
      <c r="F653">
        <v>76.737499999999997</v>
      </c>
    </row>
    <row r="654" spans="1:6" hidden="1" x14ac:dyDescent="0.25">
      <c r="A654" t="s">
        <v>18</v>
      </c>
      <c r="B654" t="s">
        <v>17</v>
      </c>
      <c r="C654" s="2" t="s">
        <v>27</v>
      </c>
      <c r="D654" s="1">
        <v>17</v>
      </c>
      <c r="E654">
        <v>8</v>
      </c>
      <c r="F654">
        <v>118.28749999999999</v>
      </c>
    </row>
    <row r="655" spans="1:6" hidden="1" x14ac:dyDescent="0.25">
      <c r="A655" t="s">
        <v>18</v>
      </c>
      <c r="B655" t="s">
        <v>17</v>
      </c>
      <c r="C655" s="2" t="s">
        <v>27</v>
      </c>
      <c r="D655" s="1">
        <v>17</v>
      </c>
      <c r="E655">
        <v>9</v>
      </c>
      <c r="F655">
        <v>194.28749999999999</v>
      </c>
    </row>
    <row r="656" spans="1:6" hidden="1" x14ac:dyDescent="0.25">
      <c r="A656" t="s">
        <v>18</v>
      </c>
      <c r="B656" t="s">
        <v>17</v>
      </c>
      <c r="C656" s="2" t="s">
        <v>27</v>
      </c>
      <c r="D656" s="1">
        <v>17</v>
      </c>
      <c r="E656">
        <v>10</v>
      </c>
      <c r="F656">
        <v>296.42500000000001</v>
      </c>
    </row>
    <row r="657" spans="1:6" hidden="1" x14ac:dyDescent="0.25">
      <c r="A657" t="s">
        <v>18</v>
      </c>
      <c r="B657" t="s">
        <v>17</v>
      </c>
      <c r="C657" s="2" t="s">
        <v>27</v>
      </c>
      <c r="D657" s="1">
        <v>17</v>
      </c>
      <c r="E657">
        <v>11</v>
      </c>
      <c r="F657">
        <v>390.33749999999998</v>
      </c>
    </row>
    <row r="658" spans="1:6" hidden="1" x14ac:dyDescent="0.25">
      <c r="A658" t="s">
        <v>18</v>
      </c>
      <c r="B658" t="s">
        <v>17</v>
      </c>
      <c r="C658" s="2" t="s">
        <v>27</v>
      </c>
      <c r="D658" s="1">
        <v>17</v>
      </c>
      <c r="E658">
        <v>12</v>
      </c>
      <c r="F658">
        <v>481.75</v>
      </c>
    </row>
    <row r="659" spans="1:6" hidden="1" x14ac:dyDescent="0.25">
      <c r="A659" t="s">
        <v>18</v>
      </c>
      <c r="B659" t="s">
        <v>17</v>
      </c>
      <c r="C659" s="2" t="s">
        <v>27</v>
      </c>
      <c r="D659" s="1">
        <v>17</v>
      </c>
      <c r="E659">
        <v>13</v>
      </c>
      <c r="F659">
        <v>518.17499999999995</v>
      </c>
    </row>
    <row r="660" spans="1:6" hidden="1" x14ac:dyDescent="0.25">
      <c r="A660" t="s">
        <v>18</v>
      </c>
      <c r="B660" t="s">
        <v>17</v>
      </c>
      <c r="C660" s="2" t="s">
        <v>27</v>
      </c>
      <c r="D660" s="1">
        <v>17</v>
      </c>
      <c r="E660">
        <v>14</v>
      </c>
      <c r="F660">
        <v>534.4</v>
      </c>
    </row>
    <row r="661" spans="1:6" hidden="1" x14ac:dyDescent="0.25">
      <c r="A661" t="s">
        <v>18</v>
      </c>
      <c r="B661" t="s">
        <v>17</v>
      </c>
      <c r="C661" s="2" t="s">
        <v>27</v>
      </c>
      <c r="D661" s="1">
        <v>17</v>
      </c>
      <c r="E661">
        <v>15</v>
      </c>
      <c r="F661">
        <v>503.625</v>
      </c>
    </row>
    <row r="662" spans="1:6" hidden="1" x14ac:dyDescent="0.25">
      <c r="A662" t="s">
        <v>18</v>
      </c>
      <c r="B662" t="s">
        <v>17</v>
      </c>
      <c r="C662" s="2" t="s">
        <v>27</v>
      </c>
      <c r="D662" s="1">
        <v>17</v>
      </c>
      <c r="E662">
        <v>16</v>
      </c>
      <c r="F662">
        <v>389.22500000000002</v>
      </c>
    </row>
    <row r="663" spans="1:6" hidden="1" x14ac:dyDescent="0.25">
      <c r="A663" t="s">
        <v>18</v>
      </c>
      <c r="B663" t="s">
        <v>17</v>
      </c>
      <c r="C663" s="2" t="s">
        <v>27</v>
      </c>
      <c r="D663" s="1">
        <v>17</v>
      </c>
      <c r="E663">
        <v>17</v>
      </c>
      <c r="F663">
        <v>210.97499999999999</v>
      </c>
    </row>
    <row r="664" spans="1:6" hidden="1" x14ac:dyDescent="0.25">
      <c r="A664" t="s">
        <v>18</v>
      </c>
      <c r="B664" t="s">
        <v>17</v>
      </c>
      <c r="C664" s="2" t="s">
        <v>27</v>
      </c>
      <c r="D664">
        <v>18</v>
      </c>
      <c r="E664">
        <v>1</v>
      </c>
      <c r="F664">
        <v>0.8</v>
      </c>
    </row>
    <row r="665" spans="1:6" hidden="1" x14ac:dyDescent="0.25">
      <c r="A665" t="s">
        <v>18</v>
      </c>
      <c r="B665" t="s">
        <v>17</v>
      </c>
      <c r="C665" s="2" t="s">
        <v>27</v>
      </c>
      <c r="D665">
        <v>18</v>
      </c>
      <c r="E665">
        <v>2</v>
      </c>
      <c r="F665">
        <v>2.2999999999999998</v>
      </c>
    </row>
    <row r="666" spans="1:6" hidden="1" x14ac:dyDescent="0.25">
      <c r="A666" t="s">
        <v>18</v>
      </c>
      <c r="B666" t="s">
        <v>17</v>
      </c>
      <c r="C666" s="2" t="s">
        <v>27</v>
      </c>
      <c r="D666">
        <v>18</v>
      </c>
      <c r="E666">
        <v>3</v>
      </c>
      <c r="F666">
        <v>6.8</v>
      </c>
    </row>
    <row r="667" spans="1:6" hidden="1" x14ac:dyDescent="0.25">
      <c r="A667" t="s">
        <v>18</v>
      </c>
      <c r="B667" t="s">
        <v>17</v>
      </c>
      <c r="C667" s="2" t="s">
        <v>27</v>
      </c>
      <c r="D667">
        <v>18</v>
      </c>
      <c r="E667">
        <v>4</v>
      </c>
      <c r="F667">
        <v>15.1</v>
      </c>
    </row>
    <row r="668" spans="1:6" hidden="1" x14ac:dyDescent="0.25">
      <c r="A668" t="s">
        <v>18</v>
      </c>
      <c r="B668" t="s">
        <v>17</v>
      </c>
      <c r="C668" s="2" t="s">
        <v>27</v>
      </c>
      <c r="D668">
        <v>18</v>
      </c>
      <c r="E668">
        <v>5</v>
      </c>
      <c r="F668">
        <v>30.1</v>
      </c>
    </row>
    <row r="669" spans="1:6" hidden="1" x14ac:dyDescent="0.25">
      <c r="A669" t="s">
        <v>18</v>
      </c>
      <c r="B669" t="s">
        <v>17</v>
      </c>
      <c r="C669" s="2" t="s">
        <v>27</v>
      </c>
      <c r="D669">
        <v>18</v>
      </c>
      <c r="E669">
        <v>6</v>
      </c>
      <c r="F669">
        <v>46.8</v>
      </c>
    </row>
    <row r="670" spans="1:6" hidden="1" x14ac:dyDescent="0.25">
      <c r="A670" t="s">
        <v>18</v>
      </c>
      <c r="B670" t="s">
        <v>17</v>
      </c>
      <c r="C670" s="2" t="s">
        <v>27</v>
      </c>
      <c r="D670">
        <v>18</v>
      </c>
      <c r="E670">
        <v>7</v>
      </c>
      <c r="F670">
        <v>82.4</v>
      </c>
    </row>
    <row r="671" spans="1:6" hidden="1" x14ac:dyDescent="0.25">
      <c r="A671" t="s">
        <v>18</v>
      </c>
      <c r="B671" t="s">
        <v>17</v>
      </c>
      <c r="C671" s="2" t="s">
        <v>27</v>
      </c>
      <c r="D671">
        <v>18</v>
      </c>
      <c r="E671">
        <v>8</v>
      </c>
      <c r="F671">
        <v>140.6</v>
      </c>
    </row>
    <row r="672" spans="1:6" hidden="1" x14ac:dyDescent="0.25">
      <c r="A672" t="s">
        <v>18</v>
      </c>
      <c r="B672" t="s">
        <v>17</v>
      </c>
      <c r="C672" s="2" t="s">
        <v>27</v>
      </c>
      <c r="D672">
        <v>18</v>
      </c>
      <c r="E672">
        <v>9</v>
      </c>
      <c r="F672">
        <v>224</v>
      </c>
    </row>
    <row r="673" spans="1:6" hidden="1" x14ac:dyDescent="0.25">
      <c r="A673" t="s">
        <v>18</v>
      </c>
      <c r="B673" t="s">
        <v>17</v>
      </c>
      <c r="C673" s="2" t="s">
        <v>27</v>
      </c>
      <c r="D673">
        <v>18</v>
      </c>
      <c r="E673">
        <v>10</v>
      </c>
      <c r="F673">
        <v>280.05</v>
      </c>
    </row>
    <row r="674" spans="1:6" hidden="1" x14ac:dyDescent="0.25">
      <c r="A674" t="s">
        <v>18</v>
      </c>
      <c r="B674" t="s">
        <v>17</v>
      </c>
      <c r="C674" s="2" t="s">
        <v>27</v>
      </c>
      <c r="D674">
        <v>18</v>
      </c>
      <c r="E674">
        <v>11</v>
      </c>
      <c r="F674">
        <v>366.7</v>
      </c>
    </row>
    <row r="675" spans="1:6" hidden="1" x14ac:dyDescent="0.25">
      <c r="A675" t="s">
        <v>18</v>
      </c>
      <c r="B675" t="s">
        <v>17</v>
      </c>
      <c r="C675" s="2" t="s">
        <v>27</v>
      </c>
      <c r="D675">
        <v>18</v>
      </c>
      <c r="E675">
        <v>12</v>
      </c>
      <c r="F675">
        <v>459.8</v>
      </c>
    </row>
    <row r="676" spans="1:6" hidden="1" x14ac:dyDescent="0.25">
      <c r="A676" t="s">
        <v>18</v>
      </c>
      <c r="B676" t="s">
        <v>17</v>
      </c>
      <c r="C676" s="2" t="s">
        <v>27</v>
      </c>
      <c r="D676">
        <v>18</v>
      </c>
      <c r="E676">
        <v>13</v>
      </c>
      <c r="F676">
        <v>522.79999999999995</v>
      </c>
    </row>
    <row r="677" spans="1:6" hidden="1" x14ac:dyDescent="0.25">
      <c r="A677" t="s">
        <v>18</v>
      </c>
      <c r="B677" t="s">
        <v>17</v>
      </c>
      <c r="C677" s="2" t="s">
        <v>27</v>
      </c>
      <c r="D677">
        <v>18</v>
      </c>
      <c r="E677">
        <v>14</v>
      </c>
      <c r="F677">
        <v>527.6</v>
      </c>
    </row>
    <row r="678" spans="1:6" hidden="1" x14ac:dyDescent="0.25">
      <c r="A678" t="s">
        <v>18</v>
      </c>
      <c r="B678" t="s">
        <v>17</v>
      </c>
      <c r="C678" s="2" t="s">
        <v>27</v>
      </c>
      <c r="D678">
        <v>18</v>
      </c>
      <c r="E678">
        <v>15</v>
      </c>
      <c r="F678">
        <v>526.6</v>
      </c>
    </row>
    <row r="679" spans="1:6" hidden="1" x14ac:dyDescent="0.25">
      <c r="A679" t="s">
        <v>18</v>
      </c>
      <c r="B679" t="s">
        <v>17</v>
      </c>
      <c r="C679" s="2" t="s">
        <v>27</v>
      </c>
      <c r="D679">
        <v>18</v>
      </c>
      <c r="E679">
        <v>16</v>
      </c>
      <c r="F679">
        <v>438.7</v>
      </c>
    </row>
    <row r="680" spans="1:6" hidden="1" x14ac:dyDescent="0.25">
      <c r="A680" t="s">
        <v>18</v>
      </c>
      <c r="B680" t="s">
        <v>17</v>
      </c>
      <c r="C680" s="2" t="s">
        <v>27</v>
      </c>
      <c r="D680">
        <v>18</v>
      </c>
      <c r="E680">
        <v>17</v>
      </c>
      <c r="F680">
        <v>316.39999999999998</v>
      </c>
    </row>
    <row r="681" spans="1:6" hidden="1" x14ac:dyDescent="0.25">
      <c r="A681" t="s">
        <v>18</v>
      </c>
      <c r="B681" t="s">
        <v>17</v>
      </c>
      <c r="C681" s="2" t="s">
        <v>27</v>
      </c>
      <c r="D681">
        <v>18</v>
      </c>
      <c r="E681">
        <v>18</v>
      </c>
      <c r="F681">
        <v>160.30000000000001</v>
      </c>
    </row>
    <row r="682" spans="1:6" hidden="1" x14ac:dyDescent="0.25">
      <c r="A682" t="s">
        <v>19</v>
      </c>
      <c r="B682" t="s">
        <v>17</v>
      </c>
      <c r="C682" s="2" t="s">
        <v>27</v>
      </c>
      <c r="D682" s="1">
        <v>15</v>
      </c>
      <c r="E682">
        <v>1</v>
      </c>
      <c r="F682">
        <v>0.8</v>
      </c>
    </row>
    <row r="683" spans="1:6" hidden="1" x14ac:dyDescent="0.25">
      <c r="A683" t="s">
        <v>19</v>
      </c>
      <c r="B683" t="s">
        <v>17</v>
      </c>
      <c r="C683" s="2" t="s">
        <v>27</v>
      </c>
      <c r="D683" s="1">
        <v>15</v>
      </c>
      <c r="E683">
        <v>2</v>
      </c>
      <c r="F683">
        <v>3.6</v>
      </c>
    </row>
    <row r="684" spans="1:6" hidden="1" x14ac:dyDescent="0.25">
      <c r="A684" t="s">
        <v>19</v>
      </c>
      <c r="B684" t="s">
        <v>17</v>
      </c>
      <c r="C684" s="2" t="s">
        <v>27</v>
      </c>
      <c r="D684" s="1">
        <v>15</v>
      </c>
      <c r="E684">
        <v>3</v>
      </c>
      <c r="F684">
        <v>6.9</v>
      </c>
    </row>
    <row r="685" spans="1:6" hidden="1" x14ac:dyDescent="0.25">
      <c r="A685" t="s">
        <v>19</v>
      </c>
      <c r="B685" t="s">
        <v>17</v>
      </c>
      <c r="C685" s="2" t="s">
        <v>27</v>
      </c>
      <c r="D685" s="1">
        <v>15</v>
      </c>
      <c r="E685">
        <v>4</v>
      </c>
      <c r="F685">
        <v>12.6</v>
      </c>
    </row>
    <row r="686" spans="1:6" hidden="1" x14ac:dyDescent="0.25">
      <c r="A686" t="s">
        <v>19</v>
      </c>
      <c r="B686" t="s">
        <v>17</v>
      </c>
      <c r="C686" s="2" t="s">
        <v>27</v>
      </c>
      <c r="D686" s="1">
        <v>15</v>
      </c>
      <c r="E686">
        <v>5</v>
      </c>
      <c r="F686">
        <v>31.1</v>
      </c>
    </row>
    <row r="687" spans="1:6" hidden="1" x14ac:dyDescent="0.25">
      <c r="A687" t="s">
        <v>19</v>
      </c>
      <c r="B687" t="s">
        <v>17</v>
      </c>
      <c r="C687" s="2" t="s">
        <v>27</v>
      </c>
      <c r="D687" s="1">
        <v>15</v>
      </c>
      <c r="E687">
        <v>6</v>
      </c>
      <c r="F687">
        <v>57.35</v>
      </c>
    </row>
    <row r="688" spans="1:6" hidden="1" x14ac:dyDescent="0.25">
      <c r="A688" t="s">
        <v>19</v>
      </c>
      <c r="B688" t="s">
        <v>17</v>
      </c>
      <c r="C688" s="2" t="s">
        <v>27</v>
      </c>
      <c r="D688" s="1">
        <v>15</v>
      </c>
      <c r="E688">
        <v>7</v>
      </c>
      <c r="F688">
        <v>89.8</v>
      </c>
    </row>
    <row r="689" spans="1:6" hidden="1" x14ac:dyDescent="0.25">
      <c r="A689" t="s">
        <v>19</v>
      </c>
      <c r="B689" t="s">
        <v>17</v>
      </c>
      <c r="C689" s="2" t="s">
        <v>27</v>
      </c>
      <c r="D689" s="1">
        <v>15</v>
      </c>
      <c r="E689">
        <v>8</v>
      </c>
      <c r="F689">
        <v>164.9</v>
      </c>
    </row>
    <row r="690" spans="1:6" hidden="1" x14ac:dyDescent="0.25">
      <c r="A690" t="s">
        <v>19</v>
      </c>
      <c r="B690" t="s">
        <v>17</v>
      </c>
      <c r="C690" s="2" t="s">
        <v>27</v>
      </c>
      <c r="D690" s="1">
        <v>15</v>
      </c>
      <c r="E690">
        <v>9</v>
      </c>
      <c r="F690">
        <v>316.45</v>
      </c>
    </row>
    <row r="691" spans="1:6" hidden="1" x14ac:dyDescent="0.25">
      <c r="A691" t="s">
        <v>19</v>
      </c>
      <c r="B691" t="s">
        <v>17</v>
      </c>
      <c r="C691" s="2" t="s">
        <v>27</v>
      </c>
      <c r="D691" s="1">
        <v>15</v>
      </c>
      <c r="E691">
        <v>10</v>
      </c>
      <c r="F691">
        <v>328.15</v>
      </c>
    </row>
    <row r="692" spans="1:6" hidden="1" x14ac:dyDescent="0.25">
      <c r="A692" t="s">
        <v>19</v>
      </c>
      <c r="B692" t="s">
        <v>17</v>
      </c>
      <c r="C692" s="2" t="s">
        <v>27</v>
      </c>
      <c r="D692" s="1">
        <v>15</v>
      </c>
      <c r="E692">
        <v>11</v>
      </c>
      <c r="F692">
        <v>387.2</v>
      </c>
    </row>
    <row r="693" spans="1:6" hidden="1" x14ac:dyDescent="0.25">
      <c r="A693" t="s">
        <v>19</v>
      </c>
      <c r="B693" t="s">
        <v>17</v>
      </c>
      <c r="C693" s="2" t="s">
        <v>27</v>
      </c>
      <c r="D693" s="1">
        <v>15</v>
      </c>
      <c r="E693">
        <v>12</v>
      </c>
      <c r="F693">
        <v>463.1</v>
      </c>
    </row>
    <row r="694" spans="1:6" hidden="1" x14ac:dyDescent="0.25">
      <c r="A694" t="s">
        <v>19</v>
      </c>
      <c r="B694" t="s">
        <v>17</v>
      </c>
      <c r="C694" s="2" t="s">
        <v>27</v>
      </c>
      <c r="D694" s="1">
        <v>15</v>
      </c>
      <c r="E694">
        <v>13</v>
      </c>
      <c r="F694">
        <v>471.9</v>
      </c>
    </row>
    <row r="695" spans="1:6" hidden="1" x14ac:dyDescent="0.25">
      <c r="A695" t="s">
        <v>19</v>
      </c>
      <c r="B695" t="s">
        <v>17</v>
      </c>
      <c r="C695" s="2" t="s">
        <v>27</v>
      </c>
      <c r="D695" s="1">
        <v>15</v>
      </c>
      <c r="E695">
        <v>14</v>
      </c>
      <c r="F695">
        <v>439.7</v>
      </c>
    </row>
    <row r="696" spans="1:6" hidden="1" x14ac:dyDescent="0.25">
      <c r="A696" t="s">
        <v>19</v>
      </c>
      <c r="B696" t="s">
        <v>17</v>
      </c>
      <c r="C696" s="2" t="s">
        <v>27</v>
      </c>
      <c r="D696" s="1">
        <v>15</v>
      </c>
      <c r="E696">
        <v>15</v>
      </c>
      <c r="F696">
        <v>273.5</v>
      </c>
    </row>
    <row r="697" spans="1:6" hidden="1" x14ac:dyDescent="0.25">
      <c r="A697" t="s">
        <v>19</v>
      </c>
      <c r="B697" t="s">
        <v>17</v>
      </c>
      <c r="C697" s="2" t="s">
        <v>27</v>
      </c>
      <c r="D697" s="1">
        <v>16</v>
      </c>
      <c r="E697">
        <v>1</v>
      </c>
      <c r="F697">
        <v>0.66666666666666674</v>
      </c>
    </row>
    <row r="698" spans="1:6" hidden="1" x14ac:dyDescent="0.25">
      <c r="A698" t="s">
        <v>19</v>
      </c>
      <c r="B698" t="s">
        <v>17</v>
      </c>
      <c r="C698" s="2" t="s">
        <v>27</v>
      </c>
      <c r="D698" s="1">
        <v>16</v>
      </c>
      <c r="E698">
        <v>2</v>
      </c>
      <c r="F698">
        <v>2.4500000000000002</v>
      </c>
    </row>
    <row r="699" spans="1:6" hidden="1" x14ac:dyDescent="0.25">
      <c r="A699" t="s">
        <v>19</v>
      </c>
      <c r="B699" t="s">
        <v>17</v>
      </c>
      <c r="C699" s="2" t="s">
        <v>27</v>
      </c>
      <c r="D699" s="1">
        <v>16</v>
      </c>
      <c r="E699">
        <v>3</v>
      </c>
      <c r="F699">
        <v>6.65</v>
      </c>
    </row>
    <row r="700" spans="1:6" hidden="1" x14ac:dyDescent="0.25">
      <c r="A700" t="s">
        <v>19</v>
      </c>
      <c r="B700" t="s">
        <v>17</v>
      </c>
      <c r="C700" s="2" t="s">
        <v>27</v>
      </c>
      <c r="D700" s="1">
        <v>16</v>
      </c>
      <c r="E700">
        <v>4</v>
      </c>
      <c r="F700">
        <v>15.925000000000001</v>
      </c>
    </row>
    <row r="701" spans="1:6" hidden="1" x14ac:dyDescent="0.25">
      <c r="A701" t="s">
        <v>19</v>
      </c>
      <c r="B701" t="s">
        <v>17</v>
      </c>
      <c r="C701" s="2" t="s">
        <v>27</v>
      </c>
      <c r="D701" s="1">
        <v>16</v>
      </c>
      <c r="E701">
        <v>5</v>
      </c>
      <c r="F701">
        <v>35.125</v>
      </c>
    </row>
    <row r="702" spans="1:6" hidden="1" x14ac:dyDescent="0.25">
      <c r="A702" t="s">
        <v>19</v>
      </c>
      <c r="B702" t="s">
        <v>17</v>
      </c>
      <c r="C702" s="2" t="s">
        <v>27</v>
      </c>
      <c r="D702" s="1">
        <v>16</v>
      </c>
      <c r="E702">
        <v>6</v>
      </c>
      <c r="F702">
        <v>60.3125</v>
      </c>
    </row>
    <row r="703" spans="1:6" hidden="1" x14ac:dyDescent="0.25">
      <c r="A703" t="s">
        <v>19</v>
      </c>
      <c r="B703" t="s">
        <v>17</v>
      </c>
      <c r="C703" s="2" t="s">
        <v>27</v>
      </c>
      <c r="D703" s="1">
        <v>16</v>
      </c>
      <c r="E703">
        <v>7</v>
      </c>
      <c r="F703">
        <v>87.825000000000003</v>
      </c>
    </row>
    <row r="704" spans="1:6" hidden="1" x14ac:dyDescent="0.25">
      <c r="A704" t="s">
        <v>19</v>
      </c>
      <c r="B704" t="s">
        <v>17</v>
      </c>
      <c r="C704" s="2" t="s">
        <v>27</v>
      </c>
      <c r="D704" s="1">
        <v>16</v>
      </c>
      <c r="E704">
        <v>8</v>
      </c>
      <c r="F704">
        <v>127.5125</v>
      </c>
    </row>
    <row r="705" spans="1:6" hidden="1" x14ac:dyDescent="0.25">
      <c r="A705" t="s">
        <v>19</v>
      </c>
      <c r="B705" t="s">
        <v>17</v>
      </c>
      <c r="C705" s="2" t="s">
        <v>27</v>
      </c>
      <c r="D705" s="1">
        <v>16</v>
      </c>
      <c r="E705">
        <v>9</v>
      </c>
      <c r="F705">
        <v>188.28749999999999</v>
      </c>
    </row>
    <row r="706" spans="1:6" hidden="1" x14ac:dyDescent="0.25">
      <c r="A706" t="s">
        <v>19</v>
      </c>
      <c r="B706" t="s">
        <v>17</v>
      </c>
      <c r="C706" s="2" t="s">
        <v>27</v>
      </c>
      <c r="D706" s="1">
        <v>16</v>
      </c>
      <c r="E706">
        <v>10</v>
      </c>
      <c r="F706">
        <v>259.3125</v>
      </c>
    </row>
    <row r="707" spans="1:6" hidden="1" x14ac:dyDescent="0.25">
      <c r="A707" t="s">
        <v>19</v>
      </c>
      <c r="B707" t="s">
        <v>17</v>
      </c>
      <c r="C707" s="2" t="s">
        <v>27</v>
      </c>
      <c r="D707" s="1">
        <v>16</v>
      </c>
      <c r="E707">
        <v>11</v>
      </c>
      <c r="F707">
        <v>341.98750000000001</v>
      </c>
    </row>
    <row r="708" spans="1:6" hidden="1" x14ac:dyDescent="0.25">
      <c r="A708" t="s">
        <v>19</v>
      </c>
      <c r="B708" t="s">
        <v>17</v>
      </c>
      <c r="C708" s="2" t="s">
        <v>27</v>
      </c>
      <c r="D708" s="1">
        <v>16</v>
      </c>
      <c r="E708">
        <v>12</v>
      </c>
      <c r="F708">
        <v>424.57499999999999</v>
      </c>
    </row>
    <row r="709" spans="1:6" hidden="1" x14ac:dyDescent="0.25">
      <c r="A709" t="s">
        <v>19</v>
      </c>
      <c r="B709" t="s">
        <v>17</v>
      </c>
      <c r="C709" s="2" t="s">
        <v>27</v>
      </c>
      <c r="D709" s="1">
        <v>16</v>
      </c>
      <c r="E709">
        <v>13</v>
      </c>
      <c r="F709">
        <v>475.61250000000001</v>
      </c>
    </row>
    <row r="710" spans="1:6" hidden="1" x14ac:dyDescent="0.25">
      <c r="A710" t="s">
        <v>19</v>
      </c>
      <c r="B710" t="s">
        <v>17</v>
      </c>
      <c r="C710" s="2" t="s">
        <v>27</v>
      </c>
      <c r="D710" s="1">
        <v>16</v>
      </c>
      <c r="E710">
        <v>14</v>
      </c>
      <c r="F710">
        <v>481.8</v>
      </c>
    </row>
    <row r="711" spans="1:6" hidden="1" x14ac:dyDescent="0.25">
      <c r="A711" t="s">
        <v>19</v>
      </c>
      <c r="B711" t="s">
        <v>17</v>
      </c>
      <c r="C711" s="2" t="s">
        <v>27</v>
      </c>
      <c r="D711" s="1">
        <v>16</v>
      </c>
      <c r="E711">
        <v>15</v>
      </c>
      <c r="F711">
        <v>402.72500000000002</v>
      </c>
    </row>
    <row r="712" spans="1:6" hidden="1" x14ac:dyDescent="0.25">
      <c r="A712" t="s">
        <v>19</v>
      </c>
      <c r="B712" t="s">
        <v>17</v>
      </c>
      <c r="C712" s="2" t="s">
        <v>27</v>
      </c>
      <c r="D712" s="1">
        <v>16</v>
      </c>
      <c r="E712">
        <v>16</v>
      </c>
      <c r="F712">
        <v>267.57499999999999</v>
      </c>
    </row>
    <row r="713" spans="1:6" hidden="1" x14ac:dyDescent="0.25">
      <c r="A713" t="s">
        <v>19</v>
      </c>
      <c r="B713" t="s">
        <v>17</v>
      </c>
      <c r="C713" s="2" t="s">
        <v>27</v>
      </c>
      <c r="D713">
        <v>18</v>
      </c>
      <c r="E713">
        <v>1</v>
      </c>
      <c r="F713">
        <v>0.9</v>
      </c>
    </row>
    <row r="714" spans="1:6" hidden="1" x14ac:dyDescent="0.25">
      <c r="A714" t="s">
        <v>19</v>
      </c>
      <c r="B714" t="s">
        <v>17</v>
      </c>
      <c r="C714" s="2" t="s">
        <v>27</v>
      </c>
      <c r="D714">
        <v>18</v>
      </c>
      <c r="E714">
        <v>2</v>
      </c>
      <c r="F714">
        <v>1.7</v>
      </c>
    </row>
    <row r="715" spans="1:6" hidden="1" x14ac:dyDescent="0.25">
      <c r="A715" t="s">
        <v>19</v>
      </c>
      <c r="B715" t="s">
        <v>17</v>
      </c>
      <c r="C715" s="2" t="s">
        <v>27</v>
      </c>
      <c r="D715">
        <v>18</v>
      </c>
      <c r="E715">
        <v>3</v>
      </c>
      <c r="F715">
        <v>5.4</v>
      </c>
    </row>
    <row r="716" spans="1:6" hidden="1" x14ac:dyDescent="0.25">
      <c r="A716" t="s">
        <v>19</v>
      </c>
      <c r="B716" t="s">
        <v>17</v>
      </c>
      <c r="C716" s="2" t="s">
        <v>27</v>
      </c>
      <c r="D716">
        <v>18</v>
      </c>
      <c r="E716">
        <v>4</v>
      </c>
      <c r="F716">
        <v>11.4</v>
      </c>
    </row>
    <row r="717" spans="1:6" hidden="1" x14ac:dyDescent="0.25">
      <c r="A717" t="s">
        <v>19</v>
      </c>
      <c r="B717" t="s">
        <v>17</v>
      </c>
      <c r="C717" s="2" t="s">
        <v>27</v>
      </c>
      <c r="D717">
        <v>18</v>
      </c>
      <c r="E717">
        <v>5</v>
      </c>
      <c r="F717">
        <v>37.200000000000003</v>
      </c>
    </row>
    <row r="718" spans="1:6" hidden="1" x14ac:dyDescent="0.25">
      <c r="A718" t="s">
        <v>19</v>
      </c>
      <c r="B718" t="s">
        <v>17</v>
      </c>
      <c r="C718" s="2" t="s">
        <v>27</v>
      </c>
      <c r="D718">
        <v>18</v>
      </c>
      <c r="E718">
        <v>6</v>
      </c>
      <c r="F718">
        <v>56.5</v>
      </c>
    </row>
    <row r="719" spans="1:6" hidden="1" x14ac:dyDescent="0.25">
      <c r="A719" t="s">
        <v>19</v>
      </c>
      <c r="B719" t="s">
        <v>17</v>
      </c>
      <c r="C719" s="2" t="s">
        <v>27</v>
      </c>
      <c r="D719">
        <v>18</v>
      </c>
      <c r="E719">
        <v>7</v>
      </c>
      <c r="F719">
        <v>101.25</v>
      </c>
    </row>
    <row r="720" spans="1:6" hidden="1" x14ac:dyDescent="0.25">
      <c r="A720" t="s">
        <v>19</v>
      </c>
      <c r="B720" t="s">
        <v>17</v>
      </c>
      <c r="C720" s="2" t="s">
        <v>27</v>
      </c>
      <c r="D720">
        <v>18</v>
      </c>
      <c r="E720">
        <v>8</v>
      </c>
      <c r="F720">
        <v>159.69999999999999</v>
      </c>
    </row>
    <row r="721" spans="1:6" hidden="1" x14ac:dyDescent="0.25">
      <c r="A721" t="s">
        <v>19</v>
      </c>
      <c r="B721" t="s">
        <v>17</v>
      </c>
      <c r="C721" s="2" t="s">
        <v>27</v>
      </c>
      <c r="D721">
        <v>18</v>
      </c>
      <c r="E721">
        <v>9</v>
      </c>
      <c r="F721">
        <v>225.35</v>
      </c>
    </row>
    <row r="722" spans="1:6" hidden="1" x14ac:dyDescent="0.25">
      <c r="A722" t="s">
        <v>19</v>
      </c>
      <c r="B722" t="s">
        <v>17</v>
      </c>
      <c r="C722" s="2" t="s">
        <v>27</v>
      </c>
      <c r="D722">
        <v>18</v>
      </c>
      <c r="E722">
        <v>10</v>
      </c>
      <c r="F722">
        <v>316.55</v>
      </c>
    </row>
    <row r="723" spans="1:6" hidden="1" x14ac:dyDescent="0.25">
      <c r="A723" t="s">
        <v>19</v>
      </c>
      <c r="B723" t="s">
        <v>17</v>
      </c>
      <c r="C723" s="2" t="s">
        <v>27</v>
      </c>
      <c r="D723">
        <v>18</v>
      </c>
      <c r="E723">
        <v>11</v>
      </c>
      <c r="F723">
        <v>433.1</v>
      </c>
    </row>
    <row r="724" spans="1:6" hidden="1" x14ac:dyDescent="0.25">
      <c r="A724" t="s">
        <v>19</v>
      </c>
      <c r="B724" t="s">
        <v>17</v>
      </c>
      <c r="C724" s="2" t="s">
        <v>27</v>
      </c>
      <c r="D724">
        <v>18</v>
      </c>
      <c r="E724">
        <v>12</v>
      </c>
      <c r="F724">
        <v>456.5</v>
      </c>
    </row>
    <row r="725" spans="1:6" hidden="1" x14ac:dyDescent="0.25">
      <c r="A725" t="s">
        <v>19</v>
      </c>
      <c r="B725" t="s">
        <v>17</v>
      </c>
      <c r="C725" s="2" t="s">
        <v>27</v>
      </c>
      <c r="D725">
        <v>18</v>
      </c>
      <c r="E725">
        <v>13</v>
      </c>
      <c r="F725">
        <v>463.6</v>
      </c>
    </row>
    <row r="726" spans="1:6" hidden="1" x14ac:dyDescent="0.25">
      <c r="A726" t="s">
        <v>19</v>
      </c>
      <c r="B726" t="s">
        <v>17</v>
      </c>
      <c r="C726" s="2" t="s">
        <v>27</v>
      </c>
      <c r="D726">
        <v>18</v>
      </c>
      <c r="E726">
        <v>14</v>
      </c>
      <c r="F726">
        <v>501.6</v>
      </c>
    </row>
    <row r="727" spans="1:6" hidden="1" x14ac:dyDescent="0.25">
      <c r="A727" t="s">
        <v>19</v>
      </c>
      <c r="B727" t="s">
        <v>17</v>
      </c>
      <c r="C727" s="2" t="s">
        <v>27</v>
      </c>
      <c r="D727">
        <v>18</v>
      </c>
      <c r="E727">
        <v>15</v>
      </c>
      <c r="F727">
        <v>461.2</v>
      </c>
    </row>
    <row r="728" spans="1:6" hidden="1" x14ac:dyDescent="0.25">
      <c r="A728" t="s">
        <v>19</v>
      </c>
      <c r="B728" t="s">
        <v>17</v>
      </c>
      <c r="C728" s="2" t="s">
        <v>27</v>
      </c>
      <c r="D728">
        <v>18</v>
      </c>
      <c r="E728">
        <v>16</v>
      </c>
      <c r="F728">
        <v>374.6</v>
      </c>
    </row>
    <row r="729" spans="1:6" hidden="1" x14ac:dyDescent="0.25">
      <c r="A729" t="s">
        <v>19</v>
      </c>
      <c r="B729" t="s">
        <v>17</v>
      </c>
      <c r="C729" s="2" t="s">
        <v>27</v>
      </c>
      <c r="D729">
        <v>18</v>
      </c>
      <c r="E729">
        <v>17</v>
      </c>
      <c r="F729">
        <v>262</v>
      </c>
    </row>
    <row r="730" spans="1:6" hidden="1" x14ac:dyDescent="0.25">
      <c r="A730" t="s">
        <v>19</v>
      </c>
      <c r="B730" t="s">
        <v>17</v>
      </c>
      <c r="C730" s="2" t="s">
        <v>27</v>
      </c>
      <c r="D730">
        <v>18</v>
      </c>
      <c r="E730">
        <v>18</v>
      </c>
      <c r="F730">
        <v>121.1</v>
      </c>
    </row>
    <row r="731" spans="1:6" hidden="1" x14ac:dyDescent="0.25">
      <c r="A731" t="s">
        <v>20</v>
      </c>
      <c r="B731" t="s">
        <v>17</v>
      </c>
      <c r="C731" s="2" t="s">
        <v>27</v>
      </c>
      <c r="D731" s="1">
        <v>15</v>
      </c>
      <c r="E731">
        <v>1</v>
      </c>
      <c r="F731">
        <v>0.9</v>
      </c>
    </row>
    <row r="732" spans="1:6" hidden="1" x14ac:dyDescent="0.25">
      <c r="A732" t="s">
        <v>20</v>
      </c>
      <c r="B732" t="s">
        <v>17</v>
      </c>
      <c r="C732" s="2" t="s">
        <v>27</v>
      </c>
      <c r="D732" s="1">
        <v>15</v>
      </c>
      <c r="E732">
        <v>2</v>
      </c>
      <c r="F732">
        <v>2</v>
      </c>
    </row>
    <row r="733" spans="1:6" hidden="1" x14ac:dyDescent="0.25">
      <c r="A733" t="s">
        <v>20</v>
      </c>
      <c r="B733" t="s">
        <v>17</v>
      </c>
      <c r="C733" s="2" t="s">
        <v>27</v>
      </c>
      <c r="D733" s="1">
        <v>15</v>
      </c>
      <c r="E733">
        <v>3</v>
      </c>
      <c r="F733">
        <v>6.1</v>
      </c>
    </row>
    <row r="734" spans="1:6" hidden="1" x14ac:dyDescent="0.25">
      <c r="A734" t="s">
        <v>20</v>
      </c>
      <c r="B734" t="s">
        <v>17</v>
      </c>
      <c r="C734" s="2" t="s">
        <v>27</v>
      </c>
      <c r="D734" s="1">
        <v>15</v>
      </c>
      <c r="E734">
        <v>4</v>
      </c>
      <c r="F734">
        <v>13.8</v>
      </c>
    </row>
    <row r="735" spans="1:6" hidden="1" x14ac:dyDescent="0.25">
      <c r="A735" t="s">
        <v>20</v>
      </c>
      <c r="B735" t="s">
        <v>17</v>
      </c>
      <c r="C735" s="2" t="s">
        <v>27</v>
      </c>
      <c r="D735" s="1">
        <v>15</v>
      </c>
      <c r="E735">
        <v>5</v>
      </c>
      <c r="F735">
        <v>34.5</v>
      </c>
    </row>
    <row r="736" spans="1:6" hidden="1" x14ac:dyDescent="0.25">
      <c r="A736" t="s">
        <v>20</v>
      </c>
      <c r="B736" t="s">
        <v>17</v>
      </c>
      <c r="C736" s="2" t="s">
        <v>27</v>
      </c>
      <c r="D736" s="1">
        <v>15</v>
      </c>
      <c r="E736">
        <v>6</v>
      </c>
      <c r="F736">
        <v>46.25</v>
      </c>
    </row>
    <row r="737" spans="1:6" hidden="1" x14ac:dyDescent="0.25">
      <c r="A737" t="s">
        <v>20</v>
      </c>
      <c r="B737" t="s">
        <v>17</v>
      </c>
      <c r="C737" s="2" t="s">
        <v>27</v>
      </c>
      <c r="D737" s="1">
        <v>15</v>
      </c>
      <c r="E737">
        <v>7</v>
      </c>
      <c r="F737">
        <v>75.650000000000006</v>
      </c>
    </row>
    <row r="738" spans="1:6" hidden="1" x14ac:dyDescent="0.25">
      <c r="A738" t="s">
        <v>20</v>
      </c>
      <c r="B738" t="s">
        <v>17</v>
      </c>
      <c r="C738" s="2" t="s">
        <v>27</v>
      </c>
      <c r="D738" s="1">
        <v>15</v>
      </c>
      <c r="E738">
        <v>8</v>
      </c>
      <c r="F738">
        <v>116.5</v>
      </c>
    </row>
    <row r="739" spans="1:6" hidden="1" x14ac:dyDescent="0.25">
      <c r="A739" t="s">
        <v>20</v>
      </c>
      <c r="B739" t="s">
        <v>17</v>
      </c>
      <c r="C739" s="2" t="s">
        <v>27</v>
      </c>
      <c r="D739" s="1">
        <v>15</v>
      </c>
      <c r="E739">
        <v>9</v>
      </c>
      <c r="F739">
        <v>196.8</v>
      </c>
    </row>
    <row r="740" spans="1:6" hidden="1" x14ac:dyDescent="0.25">
      <c r="A740" t="s">
        <v>20</v>
      </c>
      <c r="B740" t="s">
        <v>17</v>
      </c>
      <c r="C740" s="2" t="s">
        <v>27</v>
      </c>
      <c r="D740" s="1">
        <v>15</v>
      </c>
      <c r="E740">
        <v>10</v>
      </c>
      <c r="F740">
        <v>279</v>
      </c>
    </row>
    <row r="741" spans="1:6" hidden="1" x14ac:dyDescent="0.25">
      <c r="A741" t="s">
        <v>20</v>
      </c>
      <c r="B741" t="s">
        <v>17</v>
      </c>
      <c r="C741" s="2" t="s">
        <v>27</v>
      </c>
      <c r="D741" s="1">
        <v>15</v>
      </c>
      <c r="E741">
        <v>11</v>
      </c>
      <c r="F741">
        <v>365.45</v>
      </c>
    </row>
    <row r="742" spans="1:6" hidden="1" x14ac:dyDescent="0.25">
      <c r="A742" t="s">
        <v>20</v>
      </c>
      <c r="B742" t="s">
        <v>17</v>
      </c>
      <c r="C742" s="2" t="s">
        <v>27</v>
      </c>
      <c r="D742" s="1">
        <v>15</v>
      </c>
      <c r="E742">
        <v>12</v>
      </c>
      <c r="F742">
        <v>467.3</v>
      </c>
    </row>
    <row r="743" spans="1:6" hidden="1" x14ac:dyDescent="0.25">
      <c r="A743" t="s">
        <v>20</v>
      </c>
      <c r="B743" t="s">
        <v>17</v>
      </c>
      <c r="C743" s="2" t="s">
        <v>27</v>
      </c>
      <c r="D743" s="1">
        <v>15</v>
      </c>
      <c r="E743">
        <v>13</v>
      </c>
      <c r="F743">
        <v>492.2</v>
      </c>
    </row>
    <row r="744" spans="1:6" hidden="1" x14ac:dyDescent="0.25">
      <c r="A744" t="s">
        <v>20</v>
      </c>
      <c r="B744" t="s">
        <v>17</v>
      </c>
      <c r="C744" s="2" t="s">
        <v>27</v>
      </c>
      <c r="D744" s="1">
        <v>15</v>
      </c>
      <c r="E744">
        <v>14</v>
      </c>
      <c r="F744">
        <v>499.4</v>
      </c>
    </row>
    <row r="745" spans="1:6" hidden="1" x14ac:dyDescent="0.25">
      <c r="A745" t="s">
        <v>20</v>
      </c>
      <c r="B745" t="s">
        <v>17</v>
      </c>
      <c r="C745" s="2" t="s">
        <v>27</v>
      </c>
      <c r="D745" s="1">
        <v>15</v>
      </c>
      <c r="E745">
        <v>15</v>
      </c>
      <c r="F745">
        <v>311.10000000000002</v>
      </c>
    </row>
    <row r="746" spans="1:6" hidden="1" x14ac:dyDescent="0.25">
      <c r="A746" t="s">
        <v>20</v>
      </c>
      <c r="B746" t="s">
        <v>17</v>
      </c>
      <c r="C746" s="2" t="s">
        <v>27</v>
      </c>
      <c r="D746" s="1">
        <v>16</v>
      </c>
      <c r="E746">
        <v>1</v>
      </c>
      <c r="F746">
        <v>0.77500000000000002</v>
      </c>
    </row>
    <row r="747" spans="1:6" hidden="1" x14ac:dyDescent="0.25">
      <c r="A747" t="s">
        <v>20</v>
      </c>
      <c r="B747" t="s">
        <v>17</v>
      </c>
      <c r="C747" s="2" t="s">
        <v>27</v>
      </c>
      <c r="D747" s="1">
        <v>16</v>
      </c>
      <c r="E747">
        <v>2</v>
      </c>
      <c r="F747">
        <v>2.2199999999999998</v>
      </c>
    </row>
    <row r="748" spans="1:6" hidden="1" x14ac:dyDescent="0.25">
      <c r="A748" t="s">
        <v>20</v>
      </c>
      <c r="B748" t="s">
        <v>17</v>
      </c>
      <c r="C748" s="2" t="s">
        <v>27</v>
      </c>
      <c r="D748" s="1">
        <v>16</v>
      </c>
      <c r="E748">
        <v>3</v>
      </c>
      <c r="F748">
        <v>5.42</v>
      </c>
    </row>
    <row r="749" spans="1:6" hidden="1" x14ac:dyDescent="0.25">
      <c r="A749" t="s">
        <v>20</v>
      </c>
      <c r="B749" t="s">
        <v>17</v>
      </c>
      <c r="C749" s="2" t="s">
        <v>27</v>
      </c>
      <c r="D749" s="1">
        <v>16</v>
      </c>
      <c r="E749">
        <v>4</v>
      </c>
      <c r="F749">
        <v>12.22</v>
      </c>
    </row>
    <row r="750" spans="1:6" hidden="1" x14ac:dyDescent="0.25">
      <c r="A750" t="s">
        <v>20</v>
      </c>
      <c r="B750" t="s">
        <v>17</v>
      </c>
      <c r="C750" s="2" t="s">
        <v>27</v>
      </c>
      <c r="D750" s="1">
        <v>16</v>
      </c>
      <c r="E750">
        <v>5</v>
      </c>
      <c r="F750">
        <v>24.7</v>
      </c>
    </row>
    <row r="751" spans="1:6" hidden="1" x14ac:dyDescent="0.25">
      <c r="A751" t="s">
        <v>20</v>
      </c>
      <c r="B751" t="s">
        <v>17</v>
      </c>
      <c r="C751" s="2" t="s">
        <v>27</v>
      </c>
      <c r="D751" s="1">
        <v>16</v>
      </c>
      <c r="E751">
        <v>6</v>
      </c>
      <c r="F751">
        <v>40.799999999999997</v>
      </c>
    </row>
    <row r="752" spans="1:6" hidden="1" x14ac:dyDescent="0.25">
      <c r="A752" t="s">
        <v>20</v>
      </c>
      <c r="B752" t="s">
        <v>17</v>
      </c>
      <c r="C752" s="2" t="s">
        <v>27</v>
      </c>
      <c r="D752" s="1">
        <v>16</v>
      </c>
      <c r="E752">
        <v>7</v>
      </c>
      <c r="F752">
        <v>79.12</v>
      </c>
    </row>
    <row r="753" spans="1:6" hidden="1" x14ac:dyDescent="0.25">
      <c r="A753" t="s">
        <v>20</v>
      </c>
      <c r="B753" t="s">
        <v>17</v>
      </c>
      <c r="C753" s="2" t="s">
        <v>27</v>
      </c>
      <c r="D753" s="1">
        <v>16</v>
      </c>
      <c r="E753">
        <v>8</v>
      </c>
      <c r="F753">
        <v>132.5</v>
      </c>
    </row>
    <row r="754" spans="1:6" hidden="1" x14ac:dyDescent="0.25">
      <c r="A754" t="s">
        <v>20</v>
      </c>
      <c r="B754" t="s">
        <v>17</v>
      </c>
      <c r="C754" s="2" t="s">
        <v>27</v>
      </c>
      <c r="D754" s="1">
        <v>16</v>
      </c>
      <c r="E754">
        <v>9</v>
      </c>
      <c r="F754">
        <v>193.95999999999998</v>
      </c>
    </row>
    <row r="755" spans="1:6" hidden="1" x14ac:dyDescent="0.25">
      <c r="A755" t="s">
        <v>20</v>
      </c>
      <c r="B755" t="s">
        <v>17</v>
      </c>
      <c r="C755" s="2" t="s">
        <v>27</v>
      </c>
      <c r="D755" s="1">
        <v>16</v>
      </c>
      <c r="E755">
        <v>10</v>
      </c>
      <c r="F755">
        <v>273.59000000000003</v>
      </c>
    </row>
    <row r="756" spans="1:6" hidden="1" x14ac:dyDescent="0.25">
      <c r="A756" t="s">
        <v>20</v>
      </c>
      <c r="B756" t="s">
        <v>17</v>
      </c>
      <c r="C756" s="2" t="s">
        <v>27</v>
      </c>
      <c r="D756" s="1">
        <v>16</v>
      </c>
      <c r="E756">
        <v>11</v>
      </c>
      <c r="F756">
        <v>369.74</v>
      </c>
    </row>
    <row r="757" spans="1:6" hidden="1" x14ac:dyDescent="0.25">
      <c r="A757" t="s">
        <v>20</v>
      </c>
      <c r="B757" t="s">
        <v>17</v>
      </c>
      <c r="C757" s="2" t="s">
        <v>27</v>
      </c>
      <c r="D757" s="1">
        <v>16</v>
      </c>
      <c r="E757">
        <v>12</v>
      </c>
      <c r="F757">
        <v>456.5</v>
      </c>
    </row>
    <row r="758" spans="1:6" hidden="1" x14ac:dyDescent="0.25">
      <c r="A758" t="s">
        <v>20</v>
      </c>
      <c r="B758" t="s">
        <v>17</v>
      </c>
      <c r="C758" s="2" t="s">
        <v>27</v>
      </c>
      <c r="D758" s="1">
        <v>16</v>
      </c>
      <c r="E758">
        <v>13</v>
      </c>
      <c r="F758">
        <v>515.53</v>
      </c>
    </row>
    <row r="759" spans="1:6" hidden="1" x14ac:dyDescent="0.25">
      <c r="A759" t="s">
        <v>20</v>
      </c>
      <c r="B759" t="s">
        <v>17</v>
      </c>
      <c r="C759" s="2" t="s">
        <v>27</v>
      </c>
      <c r="D759" s="1">
        <v>16</v>
      </c>
      <c r="E759">
        <v>14</v>
      </c>
      <c r="F759">
        <v>514.41999999999996</v>
      </c>
    </row>
    <row r="760" spans="1:6" hidden="1" x14ac:dyDescent="0.25">
      <c r="A760" t="s">
        <v>20</v>
      </c>
      <c r="B760" t="s">
        <v>17</v>
      </c>
      <c r="C760" s="2" t="s">
        <v>27</v>
      </c>
      <c r="D760" s="1">
        <v>16</v>
      </c>
      <c r="E760">
        <v>15</v>
      </c>
      <c r="F760">
        <v>457.71999999999997</v>
      </c>
    </row>
    <row r="761" spans="1:6" hidden="1" x14ac:dyDescent="0.25">
      <c r="A761" t="s">
        <v>20</v>
      </c>
      <c r="B761" t="s">
        <v>17</v>
      </c>
      <c r="C761" s="2" t="s">
        <v>27</v>
      </c>
      <c r="D761" s="1">
        <v>16</v>
      </c>
      <c r="E761">
        <v>16</v>
      </c>
      <c r="F761">
        <v>265.21999999999997</v>
      </c>
    </row>
    <row r="762" spans="1:6" hidden="1" x14ac:dyDescent="0.25">
      <c r="A762" t="s">
        <v>21</v>
      </c>
      <c r="B762" t="s">
        <v>17</v>
      </c>
      <c r="C762" s="2" t="s">
        <v>27</v>
      </c>
      <c r="D762" s="1">
        <v>16</v>
      </c>
      <c r="E762">
        <v>1</v>
      </c>
      <c r="F762">
        <v>0.4</v>
      </c>
    </row>
    <row r="763" spans="1:6" hidden="1" x14ac:dyDescent="0.25">
      <c r="A763" t="s">
        <v>21</v>
      </c>
      <c r="B763" t="s">
        <v>17</v>
      </c>
      <c r="C763" s="2" t="s">
        <v>27</v>
      </c>
      <c r="D763" s="1">
        <v>16</v>
      </c>
      <c r="E763">
        <v>2</v>
      </c>
      <c r="F763">
        <v>1.8</v>
      </c>
    </row>
    <row r="764" spans="1:6" hidden="1" x14ac:dyDescent="0.25">
      <c r="A764" t="s">
        <v>21</v>
      </c>
      <c r="B764" t="s">
        <v>17</v>
      </c>
      <c r="C764" s="2" t="s">
        <v>27</v>
      </c>
      <c r="D764" s="1">
        <v>16</v>
      </c>
      <c r="E764">
        <v>3</v>
      </c>
      <c r="F764">
        <v>2.1</v>
      </c>
    </row>
    <row r="765" spans="1:6" hidden="1" x14ac:dyDescent="0.25">
      <c r="A765" t="s">
        <v>21</v>
      </c>
      <c r="B765" t="s">
        <v>17</v>
      </c>
      <c r="C765" s="2" t="s">
        <v>27</v>
      </c>
      <c r="D765" s="1">
        <v>16</v>
      </c>
      <c r="E765">
        <v>4</v>
      </c>
      <c r="F765">
        <v>8.3000000000000007</v>
      </c>
    </row>
    <row r="766" spans="1:6" hidden="1" x14ac:dyDescent="0.25">
      <c r="A766" t="s">
        <v>21</v>
      </c>
      <c r="B766" t="s">
        <v>17</v>
      </c>
      <c r="C766" s="2" t="s">
        <v>27</v>
      </c>
      <c r="D766" s="1">
        <v>16</v>
      </c>
      <c r="E766">
        <v>5</v>
      </c>
      <c r="F766">
        <v>17.5</v>
      </c>
    </row>
    <row r="767" spans="1:6" hidden="1" x14ac:dyDescent="0.25">
      <c r="A767" t="s">
        <v>21</v>
      </c>
      <c r="B767" t="s">
        <v>17</v>
      </c>
      <c r="C767" s="2" t="s">
        <v>27</v>
      </c>
      <c r="D767" s="1">
        <v>16</v>
      </c>
      <c r="E767">
        <v>6</v>
      </c>
      <c r="F767">
        <v>37.15</v>
      </c>
    </row>
    <row r="768" spans="1:6" hidden="1" x14ac:dyDescent="0.25">
      <c r="A768" t="s">
        <v>21</v>
      </c>
      <c r="B768" t="s">
        <v>17</v>
      </c>
      <c r="C768" s="2" t="s">
        <v>27</v>
      </c>
      <c r="D768" s="1">
        <v>16</v>
      </c>
      <c r="E768">
        <v>7</v>
      </c>
      <c r="F768">
        <v>76</v>
      </c>
    </row>
    <row r="769" spans="1:6" hidden="1" x14ac:dyDescent="0.25">
      <c r="A769" t="s">
        <v>21</v>
      </c>
      <c r="B769" t="s">
        <v>17</v>
      </c>
      <c r="C769" s="2" t="s">
        <v>27</v>
      </c>
      <c r="D769" s="1">
        <v>16</v>
      </c>
      <c r="E769">
        <v>8</v>
      </c>
      <c r="F769">
        <v>141.6</v>
      </c>
    </row>
    <row r="770" spans="1:6" hidden="1" x14ac:dyDescent="0.25">
      <c r="A770" t="s">
        <v>21</v>
      </c>
      <c r="B770" t="s">
        <v>17</v>
      </c>
      <c r="C770" s="2" t="s">
        <v>27</v>
      </c>
      <c r="D770" s="1">
        <v>16</v>
      </c>
      <c r="E770">
        <v>9</v>
      </c>
      <c r="F770">
        <v>194.4</v>
      </c>
    </row>
    <row r="771" spans="1:6" hidden="1" x14ac:dyDescent="0.25">
      <c r="A771" t="s">
        <v>21</v>
      </c>
      <c r="B771" t="s">
        <v>17</v>
      </c>
      <c r="C771" s="2" t="s">
        <v>27</v>
      </c>
      <c r="D771" s="1">
        <v>16</v>
      </c>
      <c r="E771">
        <v>10</v>
      </c>
      <c r="F771">
        <v>296.35000000000002</v>
      </c>
    </row>
    <row r="772" spans="1:6" hidden="1" x14ac:dyDescent="0.25">
      <c r="A772" t="s">
        <v>21</v>
      </c>
      <c r="B772" t="s">
        <v>17</v>
      </c>
      <c r="C772" s="2" t="s">
        <v>27</v>
      </c>
      <c r="D772" s="1">
        <v>16</v>
      </c>
      <c r="E772">
        <v>11</v>
      </c>
      <c r="F772">
        <v>402.15</v>
      </c>
    </row>
    <row r="773" spans="1:6" hidden="1" x14ac:dyDescent="0.25">
      <c r="A773" t="s">
        <v>21</v>
      </c>
      <c r="B773" t="s">
        <v>17</v>
      </c>
      <c r="C773" s="2" t="s">
        <v>27</v>
      </c>
      <c r="D773" s="1">
        <v>16</v>
      </c>
      <c r="E773">
        <v>12</v>
      </c>
      <c r="F773">
        <v>508.55</v>
      </c>
    </row>
    <row r="774" spans="1:6" hidden="1" x14ac:dyDescent="0.25">
      <c r="A774" t="s">
        <v>21</v>
      </c>
      <c r="B774" t="s">
        <v>17</v>
      </c>
      <c r="C774" s="2" t="s">
        <v>27</v>
      </c>
      <c r="D774" s="1">
        <v>16</v>
      </c>
      <c r="E774">
        <v>13</v>
      </c>
      <c r="F774">
        <v>532.4</v>
      </c>
    </row>
    <row r="775" spans="1:6" hidden="1" x14ac:dyDescent="0.25">
      <c r="A775" t="s">
        <v>21</v>
      </c>
      <c r="B775" t="s">
        <v>17</v>
      </c>
      <c r="C775" s="2" t="s">
        <v>27</v>
      </c>
      <c r="D775" s="1">
        <v>16</v>
      </c>
      <c r="E775">
        <v>14</v>
      </c>
      <c r="F775">
        <v>552</v>
      </c>
    </row>
    <row r="776" spans="1:6" hidden="1" x14ac:dyDescent="0.25">
      <c r="A776" t="s">
        <v>21</v>
      </c>
      <c r="B776" t="s">
        <v>17</v>
      </c>
      <c r="C776" s="2" t="s">
        <v>27</v>
      </c>
      <c r="D776" s="1">
        <v>16</v>
      </c>
      <c r="E776">
        <v>15</v>
      </c>
      <c r="F776">
        <v>436.6</v>
      </c>
    </row>
    <row r="777" spans="1:6" hidden="1" x14ac:dyDescent="0.25">
      <c r="A777" t="s">
        <v>21</v>
      </c>
      <c r="B777" t="s">
        <v>17</v>
      </c>
      <c r="C777" s="2" t="s">
        <v>27</v>
      </c>
      <c r="D777" s="1">
        <v>16</v>
      </c>
      <c r="E777">
        <v>16</v>
      </c>
      <c r="F777">
        <v>246.6</v>
      </c>
    </row>
    <row r="778" spans="1:6" hidden="1" x14ac:dyDescent="0.25">
      <c r="A778" t="s">
        <v>21</v>
      </c>
      <c r="B778" t="s">
        <v>17</v>
      </c>
      <c r="C778" s="2" t="s">
        <v>27</v>
      </c>
      <c r="D778" s="1">
        <v>17</v>
      </c>
      <c r="E778">
        <v>1</v>
      </c>
      <c r="F778">
        <v>0.9</v>
      </c>
    </row>
    <row r="779" spans="1:6" hidden="1" x14ac:dyDescent="0.25">
      <c r="A779" t="s">
        <v>21</v>
      </c>
      <c r="B779" t="s">
        <v>17</v>
      </c>
      <c r="C779" s="2" t="s">
        <v>27</v>
      </c>
      <c r="D779" s="1">
        <v>17</v>
      </c>
      <c r="E779">
        <v>2</v>
      </c>
      <c r="F779">
        <v>1.6333333333333333</v>
      </c>
    </row>
    <row r="780" spans="1:6" hidden="1" x14ac:dyDescent="0.25">
      <c r="A780" t="s">
        <v>21</v>
      </c>
      <c r="B780" t="s">
        <v>17</v>
      </c>
      <c r="C780" s="2" t="s">
        <v>27</v>
      </c>
      <c r="D780" s="1">
        <v>17</v>
      </c>
      <c r="E780">
        <v>3</v>
      </c>
      <c r="F780">
        <v>6.3666666666666663</v>
      </c>
    </row>
    <row r="781" spans="1:6" hidden="1" x14ac:dyDescent="0.25">
      <c r="A781" t="s">
        <v>21</v>
      </c>
      <c r="B781" t="s">
        <v>17</v>
      </c>
      <c r="C781" s="2" t="s">
        <v>27</v>
      </c>
      <c r="D781" s="1">
        <v>17</v>
      </c>
      <c r="E781">
        <v>4</v>
      </c>
      <c r="F781">
        <v>14.233333333333334</v>
      </c>
    </row>
    <row r="782" spans="1:6" hidden="1" x14ac:dyDescent="0.25">
      <c r="A782" t="s">
        <v>21</v>
      </c>
      <c r="B782" t="s">
        <v>17</v>
      </c>
      <c r="C782" s="2" t="s">
        <v>27</v>
      </c>
      <c r="D782" s="1">
        <v>17</v>
      </c>
      <c r="E782">
        <v>5</v>
      </c>
      <c r="F782">
        <v>29.133333333333333</v>
      </c>
    </row>
    <row r="783" spans="1:6" hidden="1" x14ac:dyDescent="0.25">
      <c r="A783" t="s">
        <v>21</v>
      </c>
      <c r="B783" t="s">
        <v>17</v>
      </c>
      <c r="C783" s="2" t="s">
        <v>27</v>
      </c>
      <c r="D783" s="1">
        <v>17</v>
      </c>
      <c r="E783">
        <v>6</v>
      </c>
      <c r="F783">
        <v>47.4</v>
      </c>
    </row>
    <row r="784" spans="1:6" hidden="1" x14ac:dyDescent="0.25">
      <c r="A784" t="s">
        <v>21</v>
      </c>
      <c r="B784" t="s">
        <v>17</v>
      </c>
      <c r="C784" s="2" t="s">
        <v>27</v>
      </c>
      <c r="D784" s="1">
        <v>17</v>
      </c>
      <c r="E784">
        <v>7</v>
      </c>
      <c r="F784">
        <v>81.8</v>
      </c>
    </row>
    <row r="785" spans="1:6" hidden="1" x14ac:dyDescent="0.25">
      <c r="A785" t="s">
        <v>21</v>
      </c>
      <c r="B785" t="s">
        <v>17</v>
      </c>
      <c r="C785" s="2" t="s">
        <v>27</v>
      </c>
      <c r="D785" s="1">
        <v>17</v>
      </c>
      <c r="E785">
        <v>8</v>
      </c>
      <c r="F785">
        <v>124.83333333333333</v>
      </c>
    </row>
    <row r="786" spans="1:6" hidden="1" x14ac:dyDescent="0.25">
      <c r="A786" t="s">
        <v>21</v>
      </c>
      <c r="B786" t="s">
        <v>17</v>
      </c>
      <c r="C786" s="2" t="s">
        <v>27</v>
      </c>
      <c r="D786" s="1">
        <v>17</v>
      </c>
      <c r="E786">
        <v>9</v>
      </c>
      <c r="F786">
        <v>177.88333333333333</v>
      </c>
    </row>
    <row r="787" spans="1:6" hidden="1" x14ac:dyDescent="0.25">
      <c r="A787" t="s">
        <v>21</v>
      </c>
      <c r="B787" t="s">
        <v>17</v>
      </c>
      <c r="C787" s="2" t="s">
        <v>27</v>
      </c>
      <c r="D787" s="1">
        <v>17</v>
      </c>
      <c r="E787">
        <v>10</v>
      </c>
      <c r="F787">
        <v>265</v>
      </c>
    </row>
    <row r="788" spans="1:6" hidden="1" x14ac:dyDescent="0.25">
      <c r="A788" t="s">
        <v>21</v>
      </c>
      <c r="B788" t="s">
        <v>17</v>
      </c>
      <c r="C788" s="2" t="s">
        <v>27</v>
      </c>
      <c r="D788" s="1">
        <v>17</v>
      </c>
      <c r="E788">
        <v>11</v>
      </c>
      <c r="F788">
        <v>367.95</v>
      </c>
    </row>
    <row r="789" spans="1:6" hidden="1" x14ac:dyDescent="0.25">
      <c r="A789" t="s">
        <v>21</v>
      </c>
      <c r="B789" t="s">
        <v>17</v>
      </c>
      <c r="C789" s="2" t="s">
        <v>27</v>
      </c>
      <c r="D789" s="1">
        <v>17</v>
      </c>
      <c r="E789">
        <v>12</v>
      </c>
      <c r="F789">
        <v>458.25</v>
      </c>
    </row>
    <row r="790" spans="1:6" hidden="1" x14ac:dyDescent="0.25">
      <c r="A790" t="s">
        <v>21</v>
      </c>
      <c r="B790" t="s">
        <v>17</v>
      </c>
      <c r="C790" s="2" t="s">
        <v>27</v>
      </c>
      <c r="D790" s="1">
        <v>17</v>
      </c>
      <c r="E790">
        <v>13</v>
      </c>
      <c r="F790">
        <v>502.7166666666667</v>
      </c>
    </row>
    <row r="791" spans="1:6" hidden="1" x14ac:dyDescent="0.25">
      <c r="A791" t="s">
        <v>21</v>
      </c>
      <c r="B791" t="s">
        <v>17</v>
      </c>
      <c r="C791" s="2" t="s">
        <v>27</v>
      </c>
      <c r="D791" s="1">
        <v>17</v>
      </c>
      <c r="E791">
        <v>14</v>
      </c>
      <c r="F791">
        <v>509.5</v>
      </c>
    </row>
    <row r="792" spans="1:6" hidden="1" x14ac:dyDescent="0.25">
      <c r="A792" t="s">
        <v>21</v>
      </c>
      <c r="B792" t="s">
        <v>17</v>
      </c>
      <c r="C792" s="2" t="s">
        <v>27</v>
      </c>
      <c r="D792" s="1">
        <v>17</v>
      </c>
      <c r="E792">
        <v>15</v>
      </c>
      <c r="F792">
        <v>466.73333333333329</v>
      </c>
    </row>
    <row r="793" spans="1:6" hidden="1" x14ac:dyDescent="0.25">
      <c r="A793" t="s">
        <v>21</v>
      </c>
      <c r="B793" t="s">
        <v>17</v>
      </c>
      <c r="C793" s="2" t="s">
        <v>27</v>
      </c>
      <c r="D793" s="1">
        <v>17</v>
      </c>
      <c r="E793">
        <v>16</v>
      </c>
      <c r="F793">
        <v>362.66666666666663</v>
      </c>
    </row>
    <row r="794" spans="1:6" hidden="1" x14ac:dyDescent="0.25">
      <c r="A794" t="s">
        <v>21</v>
      </c>
      <c r="B794" t="s">
        <v>17</v>
      </c>
      <c r="C794" s="2" t="s">
        <v>27</v>
      </c>
      <c r="D794" s="1">
        <v>17</v>
      </c>
      <c r="E794">
        <v>17</v>
      </c>
      <c r="F794">
        <v>203.9</v>
      </c>
    </row>
    <row r="795" spans="1:6" hidden="1" x14ac:dyDescent="0.25">
      <c r="A795" t="s">
        <v>21</v>
      </c>
      <c r="B795" t="s">
        <v>17</v>
      </c>
      <c r="C795" s="2" t="s">
        <v>27</v>
      </c>
      <c r="D795">
        <v>18</v>
      </c>
      <c r="E795">
        <v>1</v>
      </c>
      <c r="F795">
        <v>0.8</v>
      </c>
    </row>
    <row r="796" spans="1:6" hidden="1" x14ac:dyDescent="0.25">
      <c r="A796" t="s">
        <v>21</v>
      </c>
      <c r="B796" t="s">
        <v>17</v>
      </c>
      <c r="C796" s="2" t="s">
        <v>27</v>
      </c>
      <c r="D796">
        <v>18</v>
      </c>
      <c r="E796">
        <v>2</v>
      </c>
      <c r="F796">
        <v>2.0499999999999998</v>
      </c>
    </row>
    <row r="797" spans="1:6" hidden="1" x14ac:dyDescent="0.25">
      <c r="A797" t="s">
        <v>21</v>
      </c>
      <c r="B797" t="s">
        <v>17</v>
      </c>
      <c r="C797" s="2" t="s">
        <v>27</v>
      </c>
      <c r="D797">
        <v>18</v>
      </c>
      <c r="E797">
        <v>3</v>
      </c>
      <c r="F797">
        <v>5.05</v>
      </c>
    </row>
    <row r="798" spans="1:6" hidden="1" x14ac:dyDescent="0.25">
      <c r="A798" t="s">
        <v>21</v>
      </c>
      <c r="B798" t="s">
        <v>17</v>
      </c>
      <c r="C798" s="2" t="s">
        <v>27</v>
      </c>
      <c r="D798">
        <v>18</v>
      </c>
      <c r="E798">
        <v>4</v>
      </c>
      <c r="F798">
        <v>13</v>
      </c>
    </row>
    <row r="799" spans="1:6" hidden="1" x14ac:dyDescent="0.25">
      <c r="A799" t="s">
        <v>21</v>
      </c>
      <c r="B799" t="s">
        <v>17</v>
      </c>
      <c r="C799" s="2" t="s">
        <v>27</v>
      </c>
      <c r="D799">
        <v>18</v>
      </c>
      <c r="E799">
        <v>5</v>
      </c>
      <c r="F799">
        <v>30.55</v>
      </c>
    </row>
    <row r="800" spans="1:6" hidden="1" x14ac:dyDescent="0.25">
      <c r="A800" t="s">
        <v>21</v>
      </c>
      <c r="B800" t="s">
        <v>17</v>
      </c>
      <c r="C800" s="2" t="s">
        <v>27</v>
      </c>
      <c r="D800">
        <v>18</v>
      </c>
      <c r="E800">
        <v>6</v>
      </c>
      <c r="F800">
        <v>46.85</v>
      </c>
    </row>
    <row r="801" spans="1:6" hidden="1" x14ac:dyDescent="0.25">
      <c r="A801" t="s">
        <v>21</v>
      </c>
      <c r="B801" t="s">
        <v>17</v>
      </c>
      <c r="C801" s="2" t="s">
        <v>27</v>
      </c>
      <c r="D801">
        <v>18</v>
      </c>
      <c r="E801">
        <v>7</v>
      </c>
      <c r="F801">
        <v>71.924999999999997</v>
      </c>
    </row>
    <row r="802" spans="1:6" hidden="1" x14ac:dyDescent="0.25">
      <c r="A802" t="s">
        <v>21</v>
      </c>
      <c r="B802" t="s">
        <v>17</v>
      </c>
      <c r="C802" s="2" t="s">
        <v>27</v>
      </c>
      <c r="D802">
        <v>18</v>
      </c>
      <c r="E802">
        <v>8</v>
      </c>
      <c r="F802">
        <v>109.925</v>
      </c>
    </row>
    <row r="803" spans="1:6" hidden="1" x14ac:dyDescent="0.25">
      <c r="A803" t="s">
        <v>21</v>
      </c>
      <c r="B803" t="s">
        <v>17</v>
      </c>
      <c r="C803" s="2" t="s">
        <v>27</v>
      </c>
      <c r="D803">
        <v>18</v>
      </c>
      <c r="E803">
        <v>9</v>
      </c>
      <c r="F803">
        <v>153.35</v>
      </c>
    </row>
    <row r="804" spans="1:6" hidden="1" x14ac:dyDescent="0.25">
      <c r="A804" t="s">
        <v>21</v>
      </c>
      <c r="B804" t="s">
        <v>17</v>
      </c>
      <c r="C804" s="2" t="s">
        <v>27</v>
      </c>
      <c r="D804">
        <v>18</v>
      </c>
      <c r="E804">
        <v>10</v>
      </c>
      <c r="F804">
        <v>234.42500000000001</v>
      </c>
    </row>
    <row r="805" spans="1:6" hidden="1" x14ac:dyDescent="0.25">
      <c r="A805" t="s">
        <v>21</v>
      </c>
      <c r="B805" t="s">
        <v>17</v>
      </c>
      <c r="C805" s="2" t="s">
        <v>27</v>
      </c>
      <c r="D805">
        <v>18</v>
      </c>
      <c r="E805">
        <v>11</v>
      </c>
      <c r="F805">
        <v>321.625</v>
      </c>
    </row>
    <row r="806" spans="1:6" hidden="1" x14ac:dyDescent="0.25">
      <c r="A806" t="s">
        <v>21</v>
      </c>
      <c r="B806" t="s">
        <v>17</v>
      </c>
      <c r="C806" s="2" t="s">
        <v>27</v>
      </c>
      <c r="D806">
        <v>18</v>
      </c>
      <c r="E806">
        <v>12</v>
      </c>
      <c r="F806">
        <v>401.92500000000001</v>
      </c>
    </row>
    <row r="807" spans="1:6" hidden="1" x14ac:dyDescent="0.25">
      <c r="A807" t="s">
        <v>21</v>
      </c>
      <c r="B807" t="s">
        <v>17</v>
      </c>
      <c r="C807" s="2" t="s">
        <v>27</v>
      </c>
      <c r="D807">
        <v>18</v>
      </c>
      <c r="E807">
        <v>13</v>
      </c>
      <c r="F807">
        <v>479</v>
      </c>
    </row>
    <row r="808" spans="1:6" hidden="1" x14ac:dyDescent="0.25">
      <c r="A808" t="s">
        <v>21</v>
      </c>
      <c r="B808" t="s">
        <v>17</v>
      </c>
      <c r="C808" s="2" t="s">
        <v>27</v>
      </c>
      <c r="D808">
        <v>18</v>
      </c>
      <c r="E808">
        <v>14</v>
      </c>
      <c r="F808">
        <v>505.9</v>
      </c>
    </row>
    <row r="809" spans="1:6" hidden="1" x14ac:dyDescent="0.25">
      <c r="A809" t="s">
        <v>21</v>
      </c>
      <c r="B809" t="s">
        <v>17</v>
      </c>
      <c r="C809" s="2" t="s">
        <v>27</v>
      </c>
      <c r="D809">
        <v>18</v>
      </c>
      <c r="E809">
        <v>15</v>
      </c>
      <c r="F809">
        <v>493.65</v>
      </c>
    </row>
    <row r="810" spans="1:6" hidden="1" x14ac:dyDescent="0.25">
      <c r="A810" t="s">
        <v>21</v>
      </c>
      <c r="B810" t="s">
        <v>17</v>
      </c>
      <c r="C810" s="2" t="s">
        <v>27</v>
      </c>
      <c r="D810">
        <v>18</v>
      </c>
      <c r="E810">
        <v>16</v>
      </c>
      <c r="F810">
        <v>418.25</v>
      </c>
    </row>
    <row r="811" spans="1:6" hidden="1" x14ac:dyDescent="0.25">
      <c r="A811" t="s">
        <v>21</v>
      </c>
      <c r="B811" t="s">
        <v>17</v>
      </c>
      <c r="C811" s="2" t="s">
        <v>27</v>
      </c>
      <c r="D811">
        <v>18</v>
      </c>
      <c r="E811">
        <v>17</v>
      </c>
      <c r="F811">
        <v>314.25</v>
      </c>
    </row>
    <row r="812" spans="1:6" hidden="1" x14ac:dyDescent="0.25">
      <c r="A812" t="s">
        <v>21</v>
      </c>
      <c r="B812" t="s">
        <v>17</v>
      </c>
      <c r="C812" s="2" t="s">
        <v>27</v>
      </c>
      <c r="D812">
        <v>18</v>
      </c>
      <c r="E812">
        <v>18</v>
      </c>
      <c r="F812">
        <v>183.8</v>
      </c>
    </row>
    <row r="813" spans="1:6" hidden="1" x14ac:dyDescent="0.25">
      <c r="A813" t="s">
        <v>13</v>
      </c>
      <c r="B813" t="s">
        <v>17</v>
      </c>
      <c r="C813" s="2" t="s">
        <v>27</v>
      </c>
      <c r="D813" s="1">
        <v>17</v>
      </c>
      <c r="E813">
        <v>1</v>
      </c>
      <c r="F813">
        <v>0.95</v>
      </c>
    </row>
    <row r="814" spans="1:6" hidden="1" x14ac:dyDescent="0.25">
      <c r="A814" t="s">
        <v>13</v>
      </c>
      <c r="B814" t="s">
        <v>17</v>
      </c>
      <c r="C814" s="2" t="s">
        <v>27</v>
      </c>
      <c r="D814" s="1">
        <v>17</v>
      </c>
      <c r="E814">
        <v>2</v>
      </c>
      <c r="F814">
        <v>2.0750000000000002</v>
      </c>
    </row>
    <row r="815" spans="1:6" hidden="1" x14ac:dyDescent="0.25">
      <c r="A815" t="s">
        <v>13</v>
      </c>
      <c r="B815" t="s">
        <v>17</v>
      </c>
      <c r="C815" s="2" t="s">
        <v>27</v>
      </c>
      <c r="D815" s="1">
        <v>17</v>
      </c>
      <c r="E815">
        <v>3</v>
      </c>
      <c r="F815">
        <v>6.6749999999999998</v>
      </c>
    </row>
    <row r="816" spans="1:6" hidden="1" x14ac:dyDescent="0.25">
      <c r="A816" t="s">
        <v>13</v>
      </c>
      <c r="B816" t="s">
        <v>17</v>
      </c>
      <c r="C816" s="2" t="s">
        <v>27</v>
      </c>
      <c r="D816" s="1">
        <v>17</v>
      </c>
      <c r="E816">
        <v>4</v>
      </c>
      <c r="F816">
        <v>15.375</v>
      </c>
    </row>
    <row r="817" spans="1:6" hidden="1" x14ac:dyDescent="0.25">
      <c r="A817" t="s">
        <v>13</v>
      </c>
      <c r="B817" t="s">
        <v>17</v>
      </c>
      <c r="C817" s="2" t="s">
        <v>27</v>
      </c>
      <c r="D817" s="1">
        <v>17</v>
      </c>
      <c r="E817">
        <v>5</v>
      </c>
      <c r="F817">
        <v>31.25</v>
      </c>
    </row>
    <row r="818" spans="1:6" hidden="1" x14ac:dyDescent="0.25">
      <c r="A818" t="s">
        <v>13</v>
      </c>
      <c r="B818" t="s">
        <v>17</v>
      </c>
      <c r="C818" s="2" t="s">
        <v>27</v>
      </c>
      <c r="D818" s="1">
        <v>17</v>
      </c>
      <c r="E818">
        <v>6</v>
      </c>
      <c r="F818">
        <v>48.3</v>
      </c>
    </row>
    <row r="819" spans="1:6" hidden="1" x14ac:dyDescent="0.25">
      <c r="A819" t="s">
        <v>13</v>
      </c>
      <c r="B819" t="s">
        <v>17</v>
      </c>
      <c r="C819" s="2" t="s">
        <v>27</v>
      </c>
      <c r="D819" s="1">
        <v>17</v>
      </c>
      <c r="E819">
        <v>7</v>
      </c>
      <c r="F819">
        <v>79.1875</v>
      </c>
    </row>
    <row r="820" spans="1:6" hidden="1" x14ac:dyDescent="0.25">
      <c r="A820" t="s">
        <v>13</v>
      </c>
      <c r="B820" t="s">
        <v>17</v>
      </c>
      <c r="C820" s="2" t="s">
        <v>27</v>
      </c>
      <c r="D820" s="1">
        <v>17</v>
      </c>
      <c r="E820">
        <v>8</v>
      </c>
      <c r="F820">
        <v>123.125</v>
      </c>
    </row>
    <row r="821" spans="1:6" hidden="1" x14ac:dyDescent="0.25">
      <c r="A821" t="s">
        <v>13</v>
      </c>
      <c r="B821" t="s">
        <v>17</v>
      </c>
      <c r="C821" s="2" t="s">
        <v>27</v>
      </c>
      <c r="D821" s="1">
        <v>17</v>
      </c>
      <c r="E821">
        <v>9</v>
      </c>
      <c r="F821">
        <v>183</v>
      </c>
    </row>
    <row r="822" spans="1:6" hidden="1" x14ac:dyDescent="0.25">
      <c r="A822" t="s">
        <v>13</v>
      </c>
      <c r="B822" t="s">
        <v>17</v>
      </c>
      <c r="C822" s="2" t="s">
        <v>27</v>
      </c>
      <c r="D822" s="1">
        <v>17</v>
      </c>
      <c r="E822">
        <v>10</v>
      </c>
      <c r="F822">
        <v>242.11250000000001</v>
      </c>
    </row>
    <row r="823" spans="1:6" hidden="1" x14ac:dyDescent="0.25">
      <c r="A823" t="s">
        <v>13</v>
      </c>
      <c r="B823" t="s">
        <v>17</v>
      </c>
      <c r="C823" s="2" t="s">
        <v>27</v>
      </c>
      <c r="D823" s="1">
        <v>17</v>
      </c>
      <c r="E823">
        <v>11</v>
      </c>
      <c r="F823">
        <v>347.9375</v>
      </c>
    </row>
    <row r="824" spans="1:6" hidden="1" x14ac:dyDescent="0.25">
      <c r="A824" t="s">
        <v>13</v>
      </c>
      <c r="B824" t="s">
        <v>17</v>
      </c>
      <c r="C824" s="2" t="s">
        <v>27</v>
      </c>
      <c r="D824" s="1">
        <v>17</v>
      </c>
      <c r="E824">
        <v>12</v>
      </c>
      <c r="F824">
        <v>421.77499999999998</v>
      </c>
    </row>
    <row r="825" spans="1:6" hidden="1" x14ac:dyDescent="0.25">
      <c r="A825" t="s">
        <v>13</v>
      </c>
      <c r="B825" t="s">
        <v>17</v>
      </c>
      <c r="C825" s="2" t="s">
        <v>27</v>
      </c>
      <c r="D825" s="1">
        <v>17</v>
      </c>
      <c r="E825">
        <v>13</v>
      </c>
      <c r="F825">
        <v>463.9</v>
      </c>
    </row>
    <row r="826" spans="1:6" hidden="1" x14ac:dyDescent="0.25">
      <c r="A826" t="s">
        <v>13</v>
      </c>
      <c r="B826" t="s">
        <v>17</v>
      </c>
      <c r="C826" s="2" t="s">
        <v>27</v>
      </c>
      <c r="D826" s="1">
        <v>17</v>
      </c>
      <c r="E826">
        <v>14</v>
      </c>
      <c r="F826">
        <v>459.65</v>
      </c>
    </row>
    <row r="827" spans="1:6" hidden="1" x14ac:dyDescent="0.25">
      <c r="A827" t="s">
        <v>13</v>
      </c>
      <c r="B827" t="s">
        <v>17</v>
      </c>
      <c r="C827" s="2" t="s">
        <v>27</v>
      </c>
      <c r="D827" s="1">
        <v>17</v>
      </c>
      <c r="E827">
        <v>15</v>
      </c>
      <c r="F827">
        <v>389.3</v>
      </c>
    </row>
    <row r="828" spans="1:6" hidden="1" x14ac:dyDescent="0.25">
      <c r="A828" t="s">
        <v>13</v>
      </c>
      <c r="B828" t="s">
        <v>17</v>
      </c>
      <c r="C828" s="2" t="s">
        <v>27</v>
      </c>
      <c r="D828" s="1">
        <v>17</v>
      </c>
      <c r="E828">
        <v>16</v>
      </c>
      <c r="F828">
        <v>307.125</v>
      </c>
    </row>
    <row r="829" spans="1:6" hidden="1" x14ac:dyDescent="0.25">
      <c r="A829" t="s">
        <v>13</v>
      </c>
      <c r="B829" t="s">
        <v>17</v>
      </c>
      <c r="C829" s="2" t="s">
        <v>27</v>
      </c>
      <c r="D829" s="1">
        <v>17</v>
      </c>
      <c r="E829">
        <v>17</v>
      </c>
      <c r="F829">
        <v>167.22499999999999</v>
      </c>
    </row>
    <row r="830" spans="1:6" hidden="1" x14ac:dyDescent="0.25">
      <c r="A830" t="s">
        <v>13</v>
      </c>
      <c r="B830" t="s">
        <v>17</v>
      </c>
      <c r="C830" s="2" t="s">
        <v>27</v>
      </c>
      <c r="D830" s="1">
        <v>18</v>
      </c>
      <c r="E830">
        <v>1</v>
      </c>
      <c r="F830">
        <v>0.9</v>
      </c>
    </row>
    <row r="831" spans="1:6" hidden="1" x14ac:dyDescent="0.25">
      <c r="A831" t="s">
        <v>13</v>
      </c>
      <c r="B831" t="s">
        <v>17</v>
      </c>
      <c r="C831" s="2" t="s">
        <v>27</v>
      </c>
      <c r="D831" s="1">
        <v>18</v>
      </c>
      <c r="E831">
        <v>2</v>
      </c>
      <c r="F831">
        <v>2.4500000000000002</v>
      </c>
    </row>
    <row r="832" spans="1:6" hidden="1" x14ac:dyDescent="0.25">
      <c r="A832" t="s">
        <v>13</v>
      </c>
      <c r="B832" t="s">
        <v>17</v>
      </c>
      <c r="C832" s="2" t="s">
        <v>27</v>
      </c>
      <c r="D832" s="1">
        <v>18</v>
      </c>
      <c r="E832">
        <v>3</v>
      </c>
      <c r="F832">
        <v>6.4</v>
      </c>
    </row>
    <row r="833" spans="1:6" hidden="1" x14ac:dyDescent="0.25">
      <c r="A833" t="s">
        <v>13</v>
      </c>
      <c r="B833" t="s">
        <v>17</v>
      </c>
      <c r="C833" s="2" t="s">
        <v>27</v>
      </c>
      <c r="D833" s="1">
        <v>18</v>
      </c>
      <c r="E833">
        <v>4</v>
      </c>
      <c r="F833">
        <v>13.25</v>
      </c>
    </row>
    <row r="834" spans="1:6" hidden="1" x14ac:dyDescent="0.25">
      <c r="A834" t="s">
        <v>13</v>
      </c>
      <c r="B834" t="s">
        <v>17</v>
      </c>
      <c r="C834" s="2" t="s">
        <v>27</v>
      </c>
      <c r="D834" s="1">
        <v>18</v>
      </c>
      <c r="E834">
        <v>5</v>
      </c>
      <c r="F834">
        <v>28.65</v>
      </c>
    </row>
    <row r="835" spans="1:6" hidden="1" x14ac:dyDescent="0.25">
      <c r="A835" t="s">
        <v>13</v>
      </c>
      <c r="B835" t="s">
        <v>17</v>
      </c>
      <c r="C835" s="2" t="s">
        <v>27</v>
      </c>
      <c r="D835" s="1">
        <v>18</v>
      </c>
      <c r="E835">
        <v>6</v>
      </c>
      <c r="F835">
        <v>53.9</v>
      </c>
    </row>
    <row r="836" spans="1:6" hidden="1" x14ac:dyDescent="0.25">
      <c r="A836" t="s">
        <v>13</v>
      </c>
      <c r="B836" t="s">
        <v>17</v>
      </c>
      <c r="C836" s="2" t="s">
        <v>27</v>
      </c>
      <c r="D836" s="1">
        <v>18</v>
      </c>
      <c r="E836">
        <v>7</v>
      </c>
      <c r="F836">
        <v>78.375</v>
      </c>
    </row>
    <row r="837" spans="1:6" hidden="1" x14ac:dyDescent="0.25">
      <c r="A837" t="s">
        <v>13</v>
      </c>
      <c r="B837" t="s">
        <v>17</v>
      </c>
      <c r="C837" s="2" t="s">
        <v>27</v>
      </c>
      <c r="D837" s="1">
        <v>18</v>
      </c>
      <c r="E837">
        <v>8</v>
      </c>
      <c r="F837">
        <v>112.77500000000001</v>
      </c>
    </row>
    <row r="838" spans="1:6" hidden="1" x14ac:dyDescent="0.25">
      <c r="A838" t="s">
        <v>13</v>
      </c>
      <c r="B838" t="s">
        <v>17</v>
      </c>
      <c r="C838" s="2" t="s">
        <v>27</v>
      </c>
      <c r="D838" s="1">
        <v>18</v>
      </c>
      <c r="E838">
        <v>9</v>
      </c>
      <c r="F838">
        <v>175.42500000000001</v>
      </c>
    </row>
    <row r="839" spans="1:6" hidden="1" x14ac:dyDescent="0.25">
      <c r="A839" t="s">
        <v>13</v>
      </c>
      <c r="B839" t="s">
        <v>17</v>
      </c>
      <c r="C839" s="2" t="s">
        <v>27</v>
      </c>
      <c r="D839" s="1">
        <v>18</v>
      </c>
      <c r="E839">
        <v>10</v>
      </c>
      <c r="F839">
        <v>261.3</v>
      </c>
    </row>
    <row r="840" spans="1:6" hidden="1" x14ac:dyDescent="0.25">
      <c r="A840" t="s">
        <v>13</v>
      </c>
      <c r="B840" t="s">
        <v>17</v>
      </c>
      <c r="C840" s="2" t="s">
        <v>27</v>
      </c>
      <c r="D840" s="1">
        <v>18</v>
      </c>
      <c r="E840">
        <v>11</v>
      </c>
      <c r="F840">
        <v>351.42500000000001</v>
      </c>
    </row>
    <row r="841" spans="1:6" hidden="1" x14ac:dyDescent="0.25">
      <c r="A841" t="s">
        <v>13</v>
      </c>
      <c r="B841" t="s">
        <v>17</v>
      </c>
      <c r="C841" s="2" t="s">
        <v>27</v>
      </c>
      <c r="D841" s="1">
        <v>18</v>
      </c>
      <c r="E841">
        <v>12</v>
      </c>
      <c r="F841">
        <v>440.2</v>
      </c>
    </row>
    <row r="842" spans="1:6" hidden="1" x14ac:dyDescent="0.25">
      <c r="A842" t="s">
        <v>13</v>
      </c>
      <c r="B842" t="s">
        <v>17</v>
      </c>
      <c r="C842" s="2" t="s">
        <v>27</v>
      </c>
      <c r="D842" s="1">
        <v>18</v>
      </c>
      <c r="E842">
        <v>13</v>
      </c>
      <c r="F842">
        <v>468.92500000000001</v>
      </c>
    </row>
    <row r="843" spans="1:6" hidden="1" x14ac:dyDescent="0.25">
      <c r="A843" t="s">
        <v>13</v>
      </c>
      <c r="B843" t="s">
        <v>17</v>
      </c>
      <c r="C843" s="2" t="s">
        <v>27</v>
      </c>
      <c r="D843" s="1">
        <v>18</v>
      </c>
      <c r="E843">
        <v>14</v>
      </c>
      <c r="F843">
        <v>437.45</v>
      </c>
    </row>
    <row r="844" spans="1:6" hidden="1" x14ac:dyDescent="0.25">
      <c r="A844" t="s">
        <v>13</v>
      </c>
      <c r="B844" t="s">
        <v>17</v>
      </c>
      <c r="C844" s="2" t="s">
        <v>27</v>
      </c>
      <c r="D844" s="1">
        <v>18</v>
      </c>
      <c r="E844">
        <v>15</v>
      </c>
      <c r="F844">
        <v>410.7</v>
      </c>
    </row>
    <row r="845" spans="1:6" hidden="1" x14ac:dyDescent="0.25">
      <c r="A845" t="s">
        <v>13</v>
      </c>
      <c r="B845" t="s">
        <v>17</v>
      </c>
      <c r="C845" s="2" t="s">
        <v>27</v>
      </c>
      <c r="D845" s="1">
        <v>18</v>
      </c>
      <c r="E845">
        <v>16</v>
      </c>
      <c r="F845">
        <v>327</v>
      </c>
    </row>
    <row r="846" spans="1:6" hidden="1" x14ac:dyDescent="0.25">
      <c r="A846" t="s">
        <v>13</v>
      </c>
      <c r="B846" t="s">
        <v>17</v>
      </c>
      <c r="C846" s="2" t="s">
        <v>27</v>
      </c>
      <c r="D846" s="1">
        <v>18</v>
      </c>
      <c r="E846">
        <v>17</v>
      </c>
      <c r="F846">
        <v>241.95</v>
      </c>
    </row>
    <row r="847" spans="1:6" hidden="1" x14ac:dyDescent="0.25">
      <c r="A847" t="s">
        <v>13</v>
      </c>
      <c r="B847" t="s">
        <v>17</v>
      </c>
      <c r="C847" s="2" t="s">
        <v>27</v>
      </c>
      <c r="D847" s="1">
        <v>18</v>
      </c>
      <c r="E847">
        <v>18</v>
      </c>
      <c r="F847">
        <v>111.9</v>
      </c>
    </row>
    <row r="848" spans="1:6" hidden="1" x14ac:dyDescent="0.25">
      <c r="A848" t="s">
        <v>14</v>
      </c>
      <c r="B848" t="s">
        <v>17</v>
      </c>
      <c r="C848" s="2" t="s">
        <v>27</v>
      </c>
      <c r="D848" s="1">
        <v>16</v>
      </c>
      <c r="E848">
        <v>1</v>
      </c>
      <c r="F848">
        <v>0.8</v>
      </c>
    </row>
    <row r="849" spans="1:6" hidden="1" x14ac:dyDescent="0.25">
      <c r="A849" t="s">
        <v>14</v>
      </c>
      <c r="B849" t="s">
        <v>17</v>
      </c>
      <c r="C849" s="2" t="s">
        <v>27</v>
      </c>
      <c r="D849" s="1">
        <v>16</v>
      </c>
      <c r="E849">
        <v>2</v>
      </c>
      <c r="F849">
        <v>2.1</v>
      </c>
    </row>
    <row r="850" spans="1:6" hidden="1" x14ac:dyDescent="0.25">
      <c r="A850" t="s">
        <v>14</v>
      </c>
      <c r="B850" t="s">
        <v>17</v>
      </c>
      <c r="C850" s="2" t="s">
        <v>27</v>
      </c>
      <c r="D850" s="1">
        <v>16</v>
      </c>
      <c r="E850">
        <v>3</v>
      </c>
      <c r="F850">
        <v>6.4</v>
      </c>
    </row>
    <row r="851" spans="1:6" hidden="1" x14ac:dyDescent="0.25">
      <c r="A851" t="s">
        <v>14</v>
      </c>
      <c r="B851" t="s">
        <v>17</v>
      </c>
      <c r="C851" s="2" t="s">
        <v>27</v>
      </c>
      <c r="D851" s="1">
        <v>16</v>
      </c>
      <c r="E851">
        <v>4</v>
      </c>
      <c r="F851">
        <v>14.9</v>
      </c>
    </row>
    <row r="852" spans="1:6" hidden="1" x14ac:dyDescent="0.25">
      <c r="A852" t="s">
        <v>14</v>
      </c>
      <c r="B852" t="s">
        <v>17</v>
      </c>
      <c r="C852" s="2" t="s">
        <v>27</v>
      </c>
      <c r="D852" s="1">
        <v>16</v>
      </c>
      <c r="E852">
        <v>5</v>
      </c>
      <c r="F852">
        <v>30.4</v>
      </c>
    </row>
    <row r="853" spans="1:6" hidden="1" x14ac:dyDescent="0.25">
      <c r="A853" t="s">
        <v>14</v>
      </c>
      <c r="B853" t="s">
        <v>17</v>
      </c>
      <c r="C853" s="2" t="s">
        <v>27</v>
      </c>
      <c r="D853" s="1">
        <v>16</v>
      </c>
      <c r="E853">
        <v>6</v>
      </c>
      <c r="F853">
        <v>52.2</v>
      </c>
    </row>
    <row r="854" spans="1:6" hidden="1" x14ac:dyDescent="0.25">
      <c r="A854" t="s">
        <v>14</v>
      </c>
      <c r="B854" t="s">
        <v>17</v>
      </c>
      <c r="C854" s="2" t="s">
        <v>27</v>
      </c>
      <c r="D854" s="1">
        <v>16</v>
      </c>
      <c r="E854">
        <v>7</v>
      </c>
      <c r="F854">
        <v>84.2</v>
      </c>
    </row>
    <row r="855" spans="1:6" hidden="1" x14ac:dyDescent="0.25">
      <c r="A855" t="s">
        <v>14</v>
      </c>
      <c r="B855" t="s">
        <v>17</v>
      </c>
      <c r="C855" s="2" t="s">
        <v>27</v>
      </c>
      <c r="D855" s="1">
        <v>16</v>
      </c>
      <c r="E855">
        <v>8</v>
      </c>
      <c r="F855">
        <v>124.45</v>
      </c>
    </row>
    <row r="856" spans="1:6" hidden="1" x14ac:dyDescent="0.25">
      <c r="A856" t="s">
        <v>14</v>
      </c>
      <c r="B856" t="s">
        <v>17</v>
      </c>
      <c r="C856" s="2" t="s">
        <v>27</v>
      </c>
      <c r="D856" s="1">
        <v>16</v>
      </c>
      <c r="E856">
        <v>9</v>
      </c>
      <c r="F856">
        <v>194.95</v>
      </c>
    </row>
    <row r="857" spans="1:6" hidden="1" x14ac:dyDescent="0.25">
      <c r="A857" t="s">
        <v>14</v>
      </c>
      <c r="B857" t="s">
        <v>17</v>
      </c>
      <c r="C857" s="2" t="s">
        <v>27</v>
      </c>
      <c r="D857" s="1">
        <v>16</v>
      </c>
      <c r="E857">
        <v>10</v>
      </c>
      <c r="F857">
        <v>275.75</v>
      </c>
    </row>
    <row r="858" spans="1:6" hidden="1" x14ac:dyDescent="0.25">
      <c r="A858" t="s">
        <v>14</v>
      </c>
      <c r="B858" t="s">
        <v>17</v>
      </c>
      <c r="C858" s="2" t="s">
        <v>27</v>
      </c>
      <c r="D858" s="1">
        <v>16</v>
      </c>
      <c r="E858">
        <v>11</v>
      </c>
      <c r="F858">
        <v>381.45</v>
      </c>
    </row>
    <row r="859" spans="1:6" hidden="1" x14ac:dyDescent="0.25">
      <c r="A859" t="s">
        <v>14</v>
      </c>
      <c r="B859" t="s">
        <v>17</v>
      </c>
      <c r="C859" s="2" t="s">
        <v>27</v>
      </c>
      <c r="D859" s="1">
        <v>16</v>
      </c>
      <c r="E859">
        <v>12</v>
      </c>
      <c r="F859">
        <v>424.7</v>
      </c>
    </row>
    <row r="860" spans="1:6" hidden="1" x14ac:dyDescent="0.25">
      <c r="A860" t="s">
        <v>14</v>
      </c>
      <c r="B860" t="s">
        <v>17</v>
      </c>
      <c r="C860" s="2" t="s">
        <v>27</v>
      </c>
      <c r="D860" s="1">
        <v>16</v>
      </c>
      <c r="E860">
        <v>13</v>
      </c>
      <c r="F860">
        <v>472.7</v>
      </c>
    </row>
    <row r="861" spans="1:6" hidden="1" x14ac:dyDescent="0.25">
      <c r="A861" t="s">
        <v>14</v>
      </c>
      <c r="B861" t="s">
        <v>17</v>
      </c>
      <c r="C861" s="2" t="s">
        <v>27</v>
      </c>
      <c r="D861" s="1">
        <v>16</v>
      </c>
      <c r="E861">
        <v>14</v>
      </c>
      <c r="F861">
        <v>463.1</v>
      </c>
    </row>
    <row r="862" spans="1:6" hidden="1" x14ac:dyDescent="0.25">
      <c r="A862" t="s">
        <v>14</v>
      </c>
      <c r="B862" t="s">
        <v>17</v>
      </c>
      <c r="C862" s="2" t="s">
        <v>27</v>
      </c>
      <c r="D862" s="1">
        <v>16</v>
      </c>
      <c r="E862">
        <v>15</v>
      </c>
      <c r="F862">
        <v>359.6</v>
      </c>
    </row>
    <row r="863" spans="1:6" hidden="1" x14ac:dyDescent="0.25">
      <c r="A863" t="s">
        <v>14</v>
      </c>
      <c r="B863" t="s">
        <v>17</v>
      </c>
      <c r="C863" s="2" t="s">
        <v>27</v>
      </c>
      <c r="D863" s="1">
        <v>16</v>
      </c>
      <c r="E863">
        <v>16</v>
      </c>
      <c r="F863">
        <v>210.1</v>
      </c>
    </row>
    <row r="864" spans="1:6" hidden="1" x14ac:dyDescent="0.25">
      <c r="A864" t="s">
        <v>14</v>
      </c>
      <c r="B864" t="s">
        <v>17</v>
      </c>
      <c r="C864" s="2" t="s">
        <v>27</v>
      </c>
      <c r="D864" s="1">
        <v>17</v>
      </c>
      <c r="E864">
        <v>1</v>
      </c>
      <c r="F864">
        <v>0.8</v>
      </c>
    </row>
    <row r="865" spans="1:6" hidden="1" x14ac:dyDescent="0.25">
      <c r="A865" t="s">
        <v>14</v>
      </c>
      <c r="B865" t="s">
        <v>17</v>
      </c>
      <c r="C865" s="2" t="s">
        <v>27</v>
      </c>
      <c r="D865" s="1">
        <v>17</v>
      </c>
      <c r="E865">
        <v>2</v>
      </c>
      <c r="F865">
        <v>2.125</v>
      </c>
    </row>
    <row r="866" spans="1:6" hidden="1" x14ac:dyDescent="0.25">
      <c r="A866" t="s">
        <v>14</v>
      </c>
      <c r="B866" t="s">
        <v>17</v>
      </c>
      <c r="C866" s="2" t="s">
        <v>27</v>
      </c>
      <c r="D866" s="1">
        <v>17</v>
      </c>
      <c r="E866">
        <v>3</v>
      </c>
      <c r="F866">
        <v>5.8250000000000002</v>
      </c>
    </row>
    <row r="867" spans="1:6" hidden="1" x14ac:dyDescent="0.25">
      <c r="A867" t="s">
        <v>14</v>
      </c>
      <c r="B867" t="s">
        <v>17</v>
      </c>
      <c r="C867" s="2" t="s">
        <v>27</v>
      </c>
      <c r="D867" s="1">
        <v>17</v>
      </c>
      <c r="E867">
        <v>4</v>
      </c>
      <c r="F867">
        <v>13.85</v>
      </c>
    </row>
    <row r="868" spans="1:6" hidden="1" x14ac:dyDescent="0.25">
      <c r="A868" t="s">
        <v>14</v>
      </c>
      <c r="B868" t="s">
        <v>17</v>
      </c>
      <c r="C868" s="2" t="s">
        <v>27</v>
      </c>
      <c r="D868" s="1">
        <v>17</v>
      </c>
      <c r="E868">
        <v>5</v>
      </c>
      <c r="F868">
        <v>28.425000000000001</v>
      </c>
    </row>
    <row r="869" spans="1:6" hidden="1" x14ac:dyDescent="0.25">
      <c r="A869" t="s">
        <v>14</v>
      </c>
      <c r="B869" t="s">
        <v>17</v>
      </c>
      <c r="C869" s="2" t="s">
        <v>27</v>
      </c>
      <c r="D869" s="1">
        <v>17</v>
      </c>
      <c r="E869">
        <v>6</v>
      </c>
      <c r="F869">
        <v>46.524999999999999</v>
      </c>
    </row>
    <row r="870" spans="1:6" hidden="1" x14ac:dyDescent="0.25">
      <c r="A870" t="s">
        <v>14</v>
      </c>
      <c r="B870" t="s">
        <v>17</v>
      </c>
      <c r="C870" s="2" t="s">
        <v>27</v>
      </c>
      <c r="D870" s="1">
        <v>17</v>
      </c>
      <c r="E870">
        <v>7</v>
      </c>
      <c r="F870">
        <v>84.625</v>
      </c>
    </row>
    <row r="871" spans="1:6" hidden="1" x14ac:dyDescent="0.25">
      <c r="A871" t="s">
        <v>14</v>
      </c>
      <c r="B871" t="s">
        <v>17</v>
      </c>
      <c r="C871" s="2" t="s">
        <v>27</v>
      </c>
      <c r="D871" s="1">
        <v>17</v>
      </c>
      <c r="E871">
        <v>8</v>
      </c>
      <c r="F871">
        <v>130.73750000000001</v>
      </c>
    </row>
    <row r="872" spans="1:6" hidden="1" x14ac:dyDescent="0.25">
      <c r="A872" t="s">
        <v>14</v>
      </c>
      <c r="B872" t="s">
        <v>17</v>
      </c>
      <c r="C872" s="2" t="s">
        <v>27</v>
      </c>
      <c r="D872" s="1">
        <v>17</v>
      </c>
      <c r="E872">
        <v>9</v>
      </c>
      <c r="F872">
        <v>174.55</v>
      </c>
    </row>
    <row r="873" spans="1:6" hidden="1" x14ac:dyDescent="0.25">
      <c r="A873" t="s">
        <v>14</v>
      </c>
      <c r="B873" t="s">
        <v>17</v>
      </c>
      <c r="C873" s="2" t="s">
        <v>27</v>
      </c>
      <c r="D873" s="1">
        <v>17</v>
      </c>
      <c r="E873">
        <v>10</v>
      </c>
      <c r="F873">
        <v>252.0625</v>
      </c>
    </row>
    <row r="874" spans="1:6" hidden="1" x14ac:dyDescent="0.25">
      <c r="A874" t="s">
        <v>14</v>
      </c>
      <c r="B874" t="s">
        <v>17</v>
      </c>
      <c r="C874" s="2" t="s">
        <v>27</v>
      </c>
      <c r="D874" s="1">
        <v>17</v>
      </c>
      <c r="E874">
        <v>11</v>
      </c>
      <c r="F874">
        <v>344.1</v>
      </c>
    </row>
    <row r="875" spans="1:6" hidden="1" x14ac:dyDescent="0.25">
      <c r="A875" t="s">
        <v>14</v>
      </c>
      <c r="B875" t="s">
        <v>17</v>
      </c>
      <c r="C875" s="2" t="s">
        <v>27</v>
      </c>
      <c r="D875" s="1">
        <v>17</v>
      </c>
      <c r="E875">
        <v>12</v>
      </c>
      <c r="F875">
        <v>406.23750000000001</v>
      </c>
    </row>
    <row r="876" spans="1:6" hidden="1" x14ac:dyDescent="0.25">
      <c r="A876" t="s">
        <v>14</v>
      </c>
      <c r="B876" t="s">
        <v>17</v>
      </c>
      <c r="C876" s="2" t="s">
        <v>27</v>
      </c>
      <c r="D876" s="1">
        <v>17</v>
      </c>
      <c r="E876">
        <v>13</v>
      </c>
      <c r="F876">
        <v>460.66250000000002</v>
      </c>
    </row>
    <row r="877" spans="1:6" hidden="1" x14ac:dyDescent="0.25">
      <c r="A877" t="s">
        <v>14</v>
      </c>
      <c r="B877" t="s">
        <v>17</v>
      </c>
      <c r="C877" s="2" t="s">
        <v>27</v>
      </c>
      <c r="D877" s="1">
        <v>17</v>
      </c>
      <c r="E877">
        <v>14</v>
      </c>
      <c r="F877">
        <v>459.78750000000002</v>
      </c>
    </row>
    <row r="878" spans="1:6" hidden="1" x14ac:dyDescent="0.25">
      <c r="A878" t="s">
        <v>14</v>
      </c>
      <c r="B878" t="s">
        <v>17</v>
      </c>
      <c r="C878" s="2" t="s">
        <v>27</v>
      </c>
      <c r="D878" s="1">
        <v>17</v>
      </c>
      <c r="E878">
        <v>15</v>
      </c>
      <c r="F878">
        <v>386.97500000000002</v>
      </c>
    </row>
    <row r="879" spans="1:6" hidden="1" x14ac:dyDescent="0.25">
      <c r="A879" t="s">
        <v>14</v>
      </c>
      <c r="B879" t="s">
        <v>17</v>
      </c>
      <c r="C879" s="2" t="s">
        <v>27</v>
      </c>
      <c r="D879" s="1">
        <v>17</v>
      </c>
      <c r="E879">
        <v>16</v>
      </c>
      <c r="F879">
        <v>288.95</v>
      </c>
    </row>
    <row r="880" spans="1:6" hidden="1" x14ac:dyDescent="0.25">
      <c r="A880" t="s">
        <v>14</v>
      </c>
      <c r="B880" t="s">
        <v>17</v>
      </c>
      <c r="C880" s="2" t="s">
        <v>27</v>
      </c>
      <c r="D880" s="1">
        <v>17</v>
      </c>
      <c r="E880">
        <v>17</v>
      </c>
      <c r="F880">
        <v>134.85</v>
      </c>
    </row>
    <row r="881" spans="1:6" hidden="1" x14ac:dyDescent="0.25">
      <c r="A881" t="s">
        <v>14</v>
      </c>
      <c r="B881" t="s">
        <v>17</v>
      </c>
      <c r="C881" s="2" t="s">
        <v>27</v>
      </c>
      <c r="D881">
        <v>18</v>
      </c>
      <c r="E881">
        <v>1</v>
      </c>
      <c r="F881">
        <v>0.8</v>
      </c>
    </row>
    <row r="882" spans="1:6" hidden="1" x14ac:dyDescent="0.25">
      <c r="A882" t="s">
        <v>14</v>
      </c>
      <c r="B882" t="s">
        <v>17</v>
      </c>
      <c r="C882" s="2" t="s">
        <v>27</v>
      </c>
      <c r="D882">
        <v>18</v>
      </c>
      <c r="E882">
        <v>2</v>
      </c>
      <c r="F882">
        <v>2.4</v>
      </c>
    </row>
    <row r="883" spans="1:6" hidden="1" x14ac:dyDescent="0.25">
      <c r="A883" t="s">
        <v>14</v>
      </c>
      <c r="B883" t="s">
        <v>17</v>
      </c>
      <c r="C883" s="2" t="s">
        <v>27</v>
      </c>
      <c r="D883">
        <v>18</v>
      </c>
      <c r="E883">
        <v>3</v>
      </c>
      <c r="F883">
        <v>7.5</v>
      </c>
    </row>
    <row r="884" spans="1:6" hidden="1" x14ac:dyDescent="0.25">
      <c r="A884" t="s">
        <v>14</v>
      </c>
      <c r="B884" t="s">
        <v>17</v>
      </c>
      <c r="C884" s="2" t="s">
        <v>27</v>
      </c>
      <c r="D884">
        <v>18</v>
      </c>
      <c r="E884">
        <v>4</v>
      </c>
      <c r="F884">
        <v>15</v>
      </c>
    </row>
    <row r="885" spans="1:6" hidden="1" x14ac:dyDescent="0.25">
      <c r="A885" t="s">
        <v>14</v>
      </c>
      <c r="B885" t="s">
        <v>17</v>
      </c>
      <c r="C885" s="2" t="s">
        <v>27</v>
      </c>
      <c r="D885">
        <v>18</v>
      </c>
      <c r="E885">
        <v>5</v>
      </c>
      <c r="F885">
        <v>31.8</v>
      </c>
    </row>
    <row r="886" spans="1:6" hidden="1" x14ac:dyDescent="0.25">
      <c r="A886" t="s">
        <v>14</v>
      </c>
      <c r="B886" t="s">
        <v>17</v>
      </c>
      <c r="C886" s="2" t="s">
        <v>27</v>
      </c>
      <c r="D886">
        <v>18</v>
      </c>
      <c r="E886">
        <v>6</v>
      </c>
      <c r="F886">
        <v>51</v>
      </c>
    </row>
    <row r="887" spans="1:6" hidden="1" x14ac:dyDescent="0.25">
      <c r="A887" t="s">
        <v>14</v>
      </c>
      <c r="B887" t="s">
        <v>17</v>
      </c>
      <c r="C887" s="2" t="s">
        <v>27</v>
      </c>
      <c r="D887">
        <v>18</v>
      </c>
      <c r="E887">
        <v>7</v>
      </c>
      <c r="F887">
        <v>73.650000000000006</v>
      </c>
    </row>
    <row r="888" spans="1:6" hidden="1" x14ac:dyDescent="0.25">
      <c r="A888" t="s">
        <v>14</v>
      </c>
      <c r="B888" t="s">
        <v>17</v>
      </c>
      <c r="C888" s="2" t="s">
        <v>27</v>
      </c>
      <c r="D888">
        <v>18</v>
      </c>
      <c r="E888">
        <v>8</v>
      </c>
      <c r="F888">
        <v>103.7</v>
      </c>
    </row>
    <row r="889" spans="1:6" hidden="1" x14ac:dyDescent="0.25">
      <c r="A889" t="s">
        <v>14</v>
      </c>
      <c r="B889" t="s">
        <v>17</v>
      </c>
      <c r="C889" s="2" t="s">
        <v>27</v>
      </c>
      <c r="D889">
        <v>18</v>
      </c>
      <c r="E889">
        <v>9</v>
      </c>
      <c r="F889">
        <v>165.5</v>
      </c>
    </row>
    <row r="890" spans="1:6" hidden="1" x14ac:dyDescent="0.25">
      <c r="A890" t="s">
        <v>14</v>
      </c>
      <c r="B890" t="s">
        <v>17</v>
      </c>
      <c r="C890" s="2" t="s">
        <v>27</v>
      </c>
      <c r="D890">
        <v>18</v>
      </c>
      <c r="E890">
        <v>10</v>
      </c>
      <c r="F890">
        <v>244.5</v>
      </c>
    </row>
    <row r="891" spans="1:6" hidden="1" x14ac:dyDescent="0.25">
      <c r="A891" t="s">
        <v>14</v>
      </c>
      <c r="B891" t="s">
        <v>17</v>
      </c>
      <c r="C891" s="2" t="s">
        <v>27</v>
      </c>
      <c r="D891">
        <v>18</v>
      </c>
      <c r="E891">
        <v>11</v>
      </c>
      <c r="F891">
        <v>306.85000000000002</v>
      </c>
    </row>
    <row r="892" spans="1:6" hidden="1" x14ac:dyDescent="0.25">
      <c r="A892" t="s">
        <v>14</v>
      </c>
      <c r="B892" t="s">
        <v>17</v>
      </c>
      <c r="C892" s="2" t="s">
        <v>27</v>
      </c>
      <c r="D892">
        <v>18</v>
      </c>
      <c r="E892">
        <v>12</v>
      </c>
      <c r="F892">
        <v>434.75</v>
      </c>
    </row>
    <row r="893" spans="1:6" hidden="1" x14ac:dyDescent="0.25">
      <c r="A893" t="s">
        <v>14</v>
      </c>
      <c r="B893" t="s">
        <v>17</v>
      </c>
      <c r="C893" s="2" t="s">
        <v>27</v>
      </c>
      <c r="D893">
        <v>18</v>
      </c>
      <c r="E893">
        <v>13</v>
      </c>
      <c r="F893">
        <v>478.7</v>
      </c>
    </row>
    <row r="894" spans="1:6" hidden="1" x14ac:dyDescent="0.25">
      <c r="A894" t="s">
        <v>14</v>
      </c>
      <c r="B894" t="s">
        <v>17</v>
      </c>
      <c r="C894" s="2" t="s">
        <v>27</v>
      </c>
      <c r="D894">
        <v>18</v>
      </c>
      <c r="E894">
        <v>14</v>
      </c>
      <c r="F894">
        <v>520.1</v>
      </c>
    </row>
    <row r="895" spans="1:6" hidden="1" x14ac:dyDescent="0.25">
      <c r="A895" t="s">
        <v>14</v>
      </c>
      <c r="B895" t="s">
        <v>17</v>
      </c>
      <c r="C895" s="2" t="s">
        <v>27</v>
      </c>
      <c r="D895">
        <v>18</v>
      </c>
      <c r="E895">
        <v>15</v>
      </c>
      <c r="F895">
        <v>511.4</v>
      </c>
    </row>
    <row r="896" spans="1:6" hidden="1" x14ac:dyDescent="0.25">
      <c r="A896" t="s">
        <v>14</v>
      </c>
      <c r="B896" t="s">
        <v>17</v>
      </c>
      <c r="C896" s="2" t="s">
        <v>27</v>
      </c>
      <c r="D896">
        <v>18</v>
      </c>
      <c r="E896">
        <v>16</v>
      </c>
      <c r="F896">
        <v>426.2</v>
      </c>
    </row>
    <row r="897" spans="1:6" hidden="1" x14ac:dyDescent="0.25">
      <c r="A897" t="s">
        <v>14</v>
      </c>
      <c r="B897" t="s">
        <v>17</v>
      </c>
      <c r="C897" s="2" t="s">
        <v>27</v>
      </c>
      <c r="D897">
        <v>18</v>
      </c>
      <c r="E897">
        <v>17</v>
      </c>
      <c r="F897">
        <v>301.10000000000002</v>
      </c>
    </row>
    <row r="898" spans="1:6" hidden="1" x14ac:dyDescent="0.25">
      <c r="A898" t="s">
        <v>14</v>
      </c>
      <c r="B898" t="s">
        <v>17</v>
      </c>
      <c r="C898" s="2" t="s">
        <v>27</v>
      </c>
      <c r="D898">
        <v>18</v>
      </c>
      <c r="E898">
        <v>18</v>
      </c>
      <c r="F898">
        <v>134</v>
      </c>
    </row>
    <row r="899" spans="1:6" hidden="1" x14ac:dyDescent="0.25">
      <c r="A899" t="s">
        <v>15</v>
      </c>
      <c r="B899" t="s">
        <v>17</v>
      </c>
      <c r="C899" s="2" t="s">
        <v>27</v>
      </c>
      <c r="D899" s="1">
        <v>16</v>
      </c>
      <c r="E899">
        <v>1</v>
      </c>
      <c r="F899">
        <v>1.2</v>
      </c>
    </row>
    <row r="900" spans="1:6" hidden="1" x14ac:dyDescent="0.25">
      <c r="A900" t="s">
        <v>15</v>
      </c>
      <c r="B900" t="s">
        <v>17</v>
      </c>
      <c r="C900" s="2" t="s">
        <v>27</v>
      </c>
      <c r="D900" s="1">
        <v>16</v>
      </c>
      <c r="E900">
        <v>2</v>
      </c>
      <c r="F900">
        <v>3.4</v>
      </c>
    </row>
    <row r="901" spans="1:6" hidden="1" x14ac:dyDescent="0.25">
      <c r="A901" t="s">
        <v>15</v>
      </c>
      <c r="B901" t="s">
        <v>17</v>
      </c>
      <c r="C901" s="2" t="s">
        <v>27</v>
      </c>
      <c r="D901" s="1">
        <v>16</v>
      </c>
      <c r="E901">
        <v>3</v>
      </c>
      <c r="F901">
        <v>8.6999999999999993</v>
      </c>
    </row>
    <row r="902" spans="1:6" hidden="1" x14ac:dyDescent="0.25">
      <c r="A902" t="s">
        <v>15</v>
      </c>
      <c r="B902" t="s">
        <v>17</v>
      </c>
      <c r="C902" s="2" t="s">
        <v>27</v>
      </c>
      <c r="D902" s="1">
        <v>16</v>
      </c>
      <c r="E902">
        <v>4</v>
      </c>
      <c r="F902">
        <v>19.899999999999999</v>
      </c>
    </row>
    <row r="903" spans="1:6" hidden="1" x14ac:dyDescent="0.25">
      <c r="A903" t="s">
        <v>15</v>
      </c>
      <c r="B903" t="s">
        <v>17</v>
      </c>
      <c r="C903" s="2" t="s">
        <v>27</v>
      </c>
      <c r="D903" s="1">
        <v>16</v>
      </c>
      <c r="E903">
        <v>5</v>
      </c>
      <c r="F903">
        <v>37</v>
      </c>
    </row>
    <row r="904" spans="1:6" hidden="1" x14ac:dyDescent="0.25">
      <c r="A904" t="s">
        <v>15</v>
      </c>
      <c r="B904" t="s">
        <v>17</v>
      </c>
      <c r="C904" s="2" t="s">
        <v>27</v>
      </c>
      <c r="D904" s="1">
        <v>16</v>
      </c>
      <c r="E904">
        <v>6</v>
      </c>
      <c r="F904">
        <v>62.15</v>
      </c>
    </row>
    <row r="905" spans="1:6" hidden="1" x14ac:dyDescent="0.25">
      <c r="A905" t="s">
        <v>15</v>
      </c>
      <c r="B905" t="s">
        <v>17</v>
      </c>
      <c r="C905" s="2" t="s">
        <v>27</v>
      </c>
      <c r="D905" s="1">
        <v>16</v>
      </c>
      <c r="E905">
        <v>7</v>
      </c>
      <c r="F905">
        <v>104.9</v>
      </c>
    </row>
    <row r="906" spans="1:6" hidden="1" x14ac:dyDescent="0.25">
      <c r="A906" t="s">
        <v>15</v>
      </c>
      <c r="B906" t="s">
        <v>17</v>
      </c>
      <c r="C906" s="2" t="s">
        <v>27</v>
      </c>
      <c r="D906" s="1">
        <v>16</v>
      </c>
      <c r="E906">
        <v>8</v>
      </c>
      <c r="F906">
        <v>168.5</v>
      </c>
    </row>
    <row r="907" spans="1:6" hidden="1" x14ac:dyDescent="0.25">
      <c r="A907" t="s">
        <v>15</v>
      </c>
      <c r="B907" t="s">
        <v>17</v>
      </c>
      <c r="C907" s="2" t="s">
        <v>27</v>
      </c>
      <c r="D907" s="1">
        <v>16</v>
      </c>
      <c r="E907">
        <v>9</v>
      </c>
      <c r="F907">
        <v>234.9</v>
      </c>
    </row>
    <row r="908" spans="1:6" hidden="1" x14ac:dyDescent="0.25">
      <c r="A908" t="s">
        <v>15</v>
      </c>
      <c r="B908" t="s">
        <v>17</v>
      </c>
      <c r="C908" s="2" t="s">
        <v>27</v>
      </c>
      <c r="D908" s="1">
        <v>16</v>
      </c>
      <c r="E908">
        <v>10</v>
      </c>
      <c r="F908">
        <v>344.95</v>
      </c>
    </row>
    <row r="909" spans="1:6" hidden="1" x14ac:dyDescent="0.25">
      <c r="A909" t="s">
        <v>15</v>
      </c>
      <c r="B909" t="s">
        <v>17</v>
      </c>
      <c r="C909" s="2" t="s">
        <v>27</v>
      </c>
      <c r="D909" s="1">
        <v>16</v>
      </c>
      <c r="E909">
        <v>11</v>
      </c>
      <c r="F909">
        <v>427.9</v>
      </c>
    </row>
    <row r="910" spans="1:6" hidden="1" x14ac:dyDescent="0.25">
      <c r="A910" t="s">
        <v>15</v>
      </c>
      <c r="B910" t="s">
        <v>17</v>
      </c>
      <c r="C910" s="2" t="s">
        <v>27</v>
      </c>
      <c r="D910" s="1">
        <v>16</v>
      </c>
      <c r="E910">
        <v>12</v>
      </c>
      <c r="F910">
        <v>494.7</v>
      </c>
    </row>
    <row r="911" spans="1:6" hidden="1" x14ac:dyDescent="0.25">
      <c r="A911" t="s">
        <v>15</v>
      </c>
      <c r="B911" t="s">
        <v>17</v>
      </c>
      <c r="C911" s="2" t="s">
        <v>27</v>
      </c>
      <c r="D911" s="1">
        <v>16</v>
      </c>
      <c r="E911">
        <v>13</v>
      </c>
      <c r="F911">
        <v>479.65</v>
      </c>
    </row>
    <row r="912" spans="1:6" hidden="1" x14ac:dyDescent="0.25">
      <c r="A912" t="s">
        <v>15</v>
      </c>
      <c r="B912" t="s">
        <v>17</v>
      </c>
      <c r="C912" s="2" t="s">
        <v>27</v>
      </c>
      <c r="D912" s="1">
        <v>16</v>
      </c>
      <c r="E912">
        <v>14</v>
      </c>
      <c r="F912">
        <v>405.2</v>
      </c>
    </row>
    <row r="913" spans="1:6" hidden="1" x14ac:dyDescent="0.25">
      <c r="A913" t="s">
        <v>15</v>
      </c>
      <c r="B913" t="s">
        <v>17</v>
      </c>
      <c r="C913" s="2" t="s">
        <v>27</v>
      </c>
      <c r="D913" s="1">
        <v>16</v>
      </c>
      <c r="E913">
        <v>15</v>
      </c>
      <c r="F913">
        <v>239</v>
      </c>
    </row>
    <row r="914" spans="1:6" hidden="1" x14ac:dyDescent="0.25">
      <c r="A914" t="s">
        <v>15</v>
      </c>
      <c r="B914" t="s">
        <v>17</v>
      </c>
      <c r="C914" s="2" t="s">
        <v>27</v>
      </c>
      <c r="D914" s="1">
        <v>16</v>
      </c>
      <c r="E914">
        <v>16</v>
      </c>
      <c r="F914">
        <v>167</v>
      </c>
    </row>
    <row r="915" spans="1:6" hidden="1" x14ac:dyDescent="0.25">
      <c r="A915" t="s">
        <v>15</v>
      </c>
      <c r="B915" t="s">
        <v>17</v>
      </c>
      <c r="C915" s="2" t="s">
        <v>27</v>
      </c>
      <c r="D915" s="1">
        <v>17</v>
      </c>
      <c r="E915">
        <v>1</v>
      </c>
      <c r="F915">
        <v>0.9</v>
      </c>
    </row>
    <row r="916" spans="1:6" hidden="1" x14ac:dyDescent="0.25">
      <c r="A916" t="s">
        <v>15</v>
      </c>
      <c r="B916" t="s">
        <v>17</v>
      </c>
      <c r="C916" s="2" t="s">
        <v>27</v>
      </c>
      <c r="D916" s="1">
        <v>17</v>
      </c>
      <c r="E916">
        <v>2</v>
      </c>
      <c r="F916">
        <v>1.85</v>
      </c>
    </row>
    <row r="917" spans="1:6" hidden="1" x14ac:dyDescent="0.25">
      <c r="A917" t="s">
        <v>15</v>
      </c>
      <c r="B917" t="s">
        <v>17</v>
      </c>
      <c r="C917" s="2" t="s">
        <v>27</v>
      </c>
      <c r="D917" s="1">
        <v>17</v>
      </c>
      <c r="E917">
        <v>3</v>
      </c>
      <c r="F917">
        <v>5.45</v>
      </c>
    </row>
    <row r="918" spans="1:6" hidden="1" x14ac:dyDescent="0.25">
      <c r="A918" t="s">
        <v>15</v>
      </c>
      <c r="B918" t="s">
        <v>17</v>
      </c>
      <c r="C918" s="2" t="s">
        <v>27</v>
      </c>
      <c r="D918" s="1">
        <v>17</v>
      </c>
      <c r="E918">
        <v>4</v>
      </c>
      <c r="F918">
        <v>13.35</v>
      </c>
    </row>
    <row r="919" spans="1:6" hidden="1" x14ac:dyDescent="0.25">
      <c r="A919" t="s">
        <v>15</v>
      </c>
      <c r="B919" t="s">
        <v>17</v>
      </c>
      <c r="C919" s="2" t="s">
        <v>27</v>
      </c>
      <c r="D919" s="1">
        <v>17</v>
      </c>
      <c r="E919">
        <v>5</v>
      </c>
      <c r="F919">
        <v>25.9</v>
      </c>
    </row>
    <row r="920" spans="1:6" hidden="1" x14ac:dyDescent="0.25">
      <c r="A920" t="s">
        <v>15</v>
      </c>
      <c r="B920" t="s">
        <v>17</v>
      </c>
      <c r="C920" s="2" t="s">
        <v>27</v>
      </c>
      <c r="D920" s="1">
        <v>17</v>
      </c>
      <c r="E920">
        <v>6</v>
      </c>
      <c r="F920">
        <v>50.174999999999997</v>
      </c>
    </row>
    <row r="921" spans="1:6" hidden="1" x14ac:dyDescent="0.25">
      <c r="A921" t="s">
        <v>15</v>
      </c>
      <c r="B921" t="s">
        <v>17</v>
      </c>
      <c r="C921" s="2" t="s">
        <v>27</v>
      </c>
      <c r="D921" s="1">
        <v>17</v>
      </c>
      <c r="E921">
        <v>7</v>
      </c>
      <c r="F921">
        <v>85.025000000000006</v>
      </c>
    </row>
    <row r="922" spans="1:6" hidden="1" x14ac:dyDescent="0.25">
      <c r="A922" t="s">
        <v>15</v>
      </c>
      <c r="B922" t="s">
        <v>17</v>
      </c>
      <c r="C922" s="2" t="s">
        <v>27</v>
      </c>
      <c r="D922" s="1">
        <v>17</v>
      </c>
      <c r="E922">
        <v>8</v>
      </c>
      <c r="F922">
        <v>149.05000000000001</v>
      </c>
    </row>
    <row r="923" spans="1:6" hidden="1" x14ac:dyDescent="0.25">
      <c r="A923" t="s">
        <v>15</v>
      </c>
      <c r="B923" t="s">
        <v>17</v>
      </c>
      <c r="C923" s="2" t="s">
        <v>27</v>
      </c>
      <c r="D923" s="1">
        <v>17</v>
      </c>
      <c r="E923">
        <v>9</v>
      </c>
      <c r="F923">
        <v>221.67500000000001</v>
      </c>
    </row>
    <row r="924" spans="1:6" hidden="1" x14ac:dyDescent="0.25">
      <c r="A924" t="s">
        <v>15</v>
      </c>
      <c r="B924" t="s">
        <v>17</v>
      </c>
      <c r="C924" s="2" t="s">
        <v>27</v>
      </c>
      <c r="D924" s="1">
        <v>17</v>
      </c>
      <c r="E924">
        <v>10</v>
      </c>
      <c r="F924">
        <v>302.14999999999998</v>
      </c>
    </row>
    <row r="925" spans="1:6" hidden="1" x14ac:dyDescent="0.25">
      <c r="A925" t="s">
        <v>15</v>
      </c>
      <c r="B925" t="s">
        <v>17</v>
      </c>
      <c r="C925" s="2" t="s">
        <v>27</v>
      </c>
      <c r="D925" s="1">
        <v>17</v>
      </c>
      <c r="E925">
        <v>11</v>
      </c>
      <c r="F925">
        <v>413.4</v>
      </c>
    </row>
    <row r="926" spans="1:6" hidden="1" x14ac:dyDescent="0.25">
      <c r="A926" t="s">
        <v>15</v>
      </c>
      <c r="B926" t="s">
        <v>17</v>
      </c>
      <c r="C926" s="2" t="s">
        <v>27</v>
      </c>
      <c r="D926" s="1">
        <v>17</v>
      </c>
      <c r="E926">
        <v>12</v>
      </c>
      <c r="F926">
        <v>494.55</v>
      </c>
    </row>
    <row r="927" spans="1:6" hidden="1" x14ac:dyDescent="0.25">
      <c r="A927" t="s">
        <v>15</v>
      </c>
      <c r="B927" t="s">
        <v>17</v>
      </c>
      <c r="C927" s="2" t="s">
        <v>27</v>
      </c>
      <c r="D927" s="1">
        <v>17</v>
      </c>
      <c r="E927">
        <v>13</v>
      </c>
      <c r="F927">
        <v>480.85</v>
      </c>
    </row>
    <row r="928" spans="1:6" hidden="1" x14ac:dyDescent="0.25">
      <c r="A928" t="s">
        <v>15</v>
      </c>
      <c r="B928" t="s">
        <v>17</v>
      </c>
      <c r="C928" s="2" t="s">
        <v>27</v>
      </c>
      <c r="D928" s="1">
        <v>17</v>
      </c>
      <c r="E928">
        <v>14</v>
      </c>
      <c r="F928">
        <v>507.8</v>
      </c>
    </row>
    <row r="929" spans="1:6" hidden="1" x14ac:dyDescent="0.25">
      <c r="A929" t="s">
        <v>15</v>
      </c>
      <c r="B929" t="s">
        <v>17</v>
      </c>
      <c r="C929" s="2" t="s">
        <v>27</v>
      </c>
      <c r="D929" s="1">
        <v>17</v>
      </c>
      <c r="E929">
        <v>15</v>
      </c>
      <c r="F929">
        <v>443.35</v>
      </c>
    </row>
    <row r="930" spans="1:6" hidden="1" x14ac:dyDescent="0.25">
      <c r="A930" t="s">
        <v>15</v>
      </c>
      <c r="B930" t="s">
        <v>17</v>
      </c>
      <c r="C930" s="2" t="s">
        <v>27</v>
      </c>
      <c r="D930" s="1">
        <v>17</v>
      </c>
      <c r="E930">
        <v>16</v>
      </c>
      <c r="F930">
        <v>356.7</v>
      </c>
    </row>
    <row r="931" spans="1:6" hidden="1" x14ac:dyDescent="0.25">
      <c r="A931" t="s">
        <v>15</v>
      </c>
      <c r="B931" t="s">
        <v>17</v>
      </c>
      <c r="C931" s="2" t="s">
        <v>27</v>
      </c>
      <c r="D931" s="1">
        <v>17</v>
      </c>
      <c r="E931">
        <v>17</v>
      </c>
      <c r="F931">
        <v>185.85</v>
      </c>
    </row>
    <row r="932" spans="1:6" hidden="1" x14ac:dyDescent="0.25">
      <c r="A932" t="s">
        <v>15</v>
      </c>
      <c r="B932" t="s">
        <v>17</v>
      </c>
      <c r="C932" s="2" t="s">
        <v>27</v>
      </c>
      <c r="D932">
        <v>18</v>
      </c>
      <c r="E932">
        <v>1</v>
      </c>
      <c r="F932">
        <v>0.8</v>
      </c>
    </row>
    <row r="933" spans="1:6" hidden="1" x14ac:dyDescent="0.25">
      <c r="A933" t="s">
        <v>15</v>
      </c>
      <c r="B933" t="s">
        <v>17</v>
      </c>
      <c r="C933" s="2" t="s">
        <v>27</v>
      </c>
      <c r="D933">
        <v>18</v>
      </c>
      <c r="E933">
        <v>2</v>
      </c>
      <c r="F933">
        <v>2.5333333333333332</v>
      </c>
    </row>
    <row r="934" spans="1:6" hidden="1" x14ac:dyDescent="0.25">
      <c r="A934" t="s">
        <v>15</v>
      </c>
      <c r="B934" t="s">
        <v>17</v>
      </c>
      <c r="C934" s="2" t="s">
        <v>27</v>
      </c>
      <c r="D934">
        <v>18</v>
      </c>
      <c r="E934">
        <v>3</v>
      </c>
      <c r="F934">
        <v>6.8666666666666671</v>
      </c>
    </row>
    <row r="935" spans="1:6" hidden="1" x14ac:dyDescent="0.25">
      <c r="A935" t="s">
        <v>15</v>
      </c>
      <c r="B935" t="s">
        <v>17</v>
      </c>
      <c r="C935" s="2" t="s">
        <v>27</v>
      </c>
      <c r="D935">
        <v>18</v>
      </c>
      <c r="E935">
        <v>4</v>
      </c>
      <c r="F935">
        <v>15.7</v>
      </c>
    </row>
    <row r="936" spans="1:6" hidden="1" x14ac:dyDescent="0.25">
      <c r="A936" t="s">
        <v>15</v>
      </c>
      <c r="B936" t="s">
        <v>17</v>
      </c>
      <c r="C936" s="2" t="s">
        <v>27</v>
      </c>
      <c r="D936">
        <v>18</v>
      </c>
      <c r="E936">
        <v>5</v>
      </c>
      <c r="F936">
        <v>32.966666666666669</v>
      </c>
    </row>
    <row r="937" spans="1:6" hidden="1" x14ac:dyDescent="0.25">
      <c r="A937" t="s">
        <v>15</v>
      </c>
      <c r="B937" t="s">
        <v>17</v>
      </c>
      <c r="C937" s="2" t="s">
        <v>27</v>
      </c>
      <c r="D937">
        <v>18</v>
      </c>
      <c r="E937">
        <v>6</v>
      </c>
      <c r="F937">
        <v>51.816666666666663</v>
      </c>
    </row>
    <row r="938" spans="1:6" hidden="1" x14ac:dyDescent="0.25">
      <c r="A938" t="s">
        <v>15</v>
      </c>
      <c r="B938" t="s">
        <v>17</v>
      </c>
      <c r="C938" s="2" t="s">
        <v>27</v>
      </c>
      <c r="D938">
        <v>18</v>
      </c>
      <c r="E938">
        <v>7</v>
      </c>
      <c r="F938">
        <v>89.333333333333343</v>
      </c>
    </row>
    <row r="939" spans="1:6" hidden="1" x14ac:dyDescent="0.25">
      <c r="A939" t="s">
        <v>15</v>
      </c>
      <c r="B939" t="s">
        <v>17</v>
      </c>
      <c r="C939" s="2" t="s">
        <v>27</v>
      </c>
      <c r="D939">
        <v>18</v>
      </c>
      <c r="E939">
        <v>8</v>
      </c>
      <c r="F939">
        <v>146.33333333333331</v>
      </c>
    </row>
    <row r="940" spans="1:6" hidden="1" x14ac:dyDescent="0.25">
      <c r="A940" t="s">
        <v>15</v>
      </c>
      <c r="B940" t="s">
        <v>17</v>
      </c>
      <c r="C940" s="2" t="s">
        <v>27</v>
      </c>
      <c r="D940">
        <v>18</v>
      </c>
      <c r="E940">
        <v>9</v>
      </c>
      <c r="F940">
        <v>209.21666666666664</v>
      </c>
    </row>
    <row r="941" spans="1:6" hidden="1" x14ac:dyDescent="0.25">
      <c r="A941" t="s">
        <v>15</v>
      </c>
      <c r="B941" t="s">
        <v>17</v>
      </c>
      <c r="C941" s="2" t="s">
        <v>27</v>
      </c>
      <c r="D941">
        <v>18</v>
      </c>
      <c r="E941">
        <v>10</v>
      </c>
      <c r="F941">
        <v>305.51666666666665</v>
      </c>
    </row>
    <row r="942" spans="1:6" hidden="1" x14ac:dyDescent="0.25">
      <c r="A942" t="s">
        <v>15</v>
      </c>
      <c r="B942" t="s">
        <v>17</v>
      </c>
      <c r="C942" s="2" t="s">
        <v>27</v>
      </c>
      <c r="D942">
        <v>18</v>
      </c>
      <c r="E942">
        <v>11</v>
      </c>
      <c r="F942">
        <v>397.98333333333335</v>
      </c>
    </row>
    <row r="943" spans="1:6" hidden="1" x14ac:dyDescent="0.25">
      <c r="A943" t="s">
        <v>15</v>
      </c>
      <c r="B943" t="s">
        <v>17</v>
      </c>
      <c r="C943" s="2" t="s">
        <v>27</v>
      </c>
      <c r="D943">
        <v>18</v>
      </c>
      <c r="E943">
        <v>12</v>
      </c>
      <c r="F943">
        <v>484.56666666666672</v>
      </c>
    </row>
    <row r="944" spans="1:6" hidden="1" x14ac:dyDescent="0.25">
      <c r="A944" t="s">
        <v>15</v>
      </c>
      <c r="B944" t="s">
        <v>17</v>
      </c>
      <c r="C944" s="2" t="s">
        <v>27</v>
      </c>
      <c r="D944">
        <v>18</v>
      </c>
      <c r="E944">
        <v>13</v>
      </c>
      <c r="F944">
        <v>533.63333333333333</v>
      </c>
    </row>
    <row r="945" spans="1:6" hidden="1" x14ac:dyDescent="0.25">
      <c r="A945" t="s">
        <v>15</v>
      </c>
      <c r="B945" t="s">
        <v>17</v>
      </c>
      <c r="C945" s="2" t="s">
        <v>27</v>
      </c>
      <c r="D945">
        <v>18</v>
      </c>
      <c r="E945">
        <v>14</v>
      </c>
      <c r="F945">
        <v>544.98333333333335</v>
      </c>
    </row>
    <row r="946" spans="1:6" hidden="1" x14ac:dyDescent="0.25">
      <c r="A946" t="s">
        <v>15</v>
      </c>
      <c r="B946" t="s">
        <v>17</v>
      </c>
      <c r="C946" s="2" t="s">
        <v>27</v>
      </c>
      <c r="D946">
        <v>18</v>
      </c>
      <c r="E946">
        <v>15</v>
      </c>
      <c r="F946">
        <v>484.4666666666667</v>
      </c>
    </row>
    <row r="947" spans="1:6" hidden="1" x14ac:dyDescent="0.25">
      <c r="A947" t="s">
        <v>15</v>
      </c>
      <c r="B947" t="s">
        <v>17</v>
      </c>
      <c r="C947" s="2" t="s">
        <v>27</v>
      </c>
      <c r="D947">
        <v>18</v>
      </c>
      <c r="E947">
        <v>16</v>
      </c>
      <c r="F947">
        <v>414.2</v>
      </c>
    </row>
    <row r="948" spans="1:6" hidden="1" x14ac:dyDescent="0.25">
      <c r="A948" t="s">
        <v>15</v>
      </c>
      <c r="B948" t="s">
        <v>17</v>
      </c>
      <c r="C948" s="2" t="s">
        <v>27</v>
      </c>
      <c r="D948">
        <v>18</v>
      </c>
      <c r="E948">
        <v>17</v>
      </c>
      <c r="F948">
        <v>327.23333333333335</v>
      </c>
    </row>
    <row r="949" spans="1:6" hidden="1" x14ac:dyDescent="0.25">
      <c r="A949" t="s">
        <v>15</v>
      </c>
      <c r="B949" t="s">
        <v>17</v>
      </c>
      <c r="C949" s="2" t="s">
        <v>27</v>
      </c>
      <c r="D949">
        <v>18</v>
      </c>
      <c r="E949">
        <v>18</v>
      </c>
      <c r="F949">
        <v>184.73333333333332</v>
      </c>
    </row>
    <row r="950" spans="1:6" hidden="1" x14ac:dyDescent="0.25">
      <c r="A950" t="s">
        <v>16</v>
      </c>
      <c r="B950" t="s">
        <v>17</v>
      </c>
      <c r="C950" s="2" t="s">
        <v>27</v>
      </c>
      <c r="D950" s="1">
        <v>18</v>
      </c>
      <c r="E950">
        <v>1</v>
      </c>
      <c r="F950">
        <v>1</v>
      </c>
    </row>
    <row r="951" spans="1:6" hidden="1" x14ac:dyDescent="0.25">
      <c r="A951" t="s">
        <v>16</v>
      </c>
      <c r="B951" t="s">
        <v>17</v>
      </c>
      <c r="C951" s="2" t="s">
        <v>27</v>
      </c>
      <c r="D951" s="1">
        <v>18</v>
      </c>
      <c r="E951">
        <v>2</v>
      </c>
      <c r="F951">
        <v>2.9833333333333334</v>
      </c>
    </row>
    <row r="952" spans="1:6" hidden="1" x14ac:dyDescent="0.25">
      <c r="A952" t="s">
        <v>16</v>
      </c>
      <c r="B952" t="s">
        <v>17</v>
      </c>
      <c r="C952" s="2" t="s">
        <v>27</v>
      </c>
      <c r="D952" s="1">
        <v>18</v>
      </c>
      <c r="E952">
        <v>3</v>
      </c>
      <c r="F952">
        <v>7.8166666666666673</v>
      </c>
    </row>
    <row r="953" spans="1:6" hidden="1" x14ac:dyDescent="0.25">
      <c r="A953" t="s">
        <v>16</v>
      </c>
      <c r="B953" t="s">
        <v>17</v>
      </c>
      <c r="C953" s="2" t="s">
        <v>27</v>
      </c>
      <c r="D953" s="1">
        <v>18</v>
      </c>
      <c r="E953">
        <v>4</v>
      </c>
      <c r="F953">
        <v>17.55</v>
      </c>
    </row>
    <row r="954" spans="1:6" hidden="1" x14ac:dyDescent="0.25">
      <c r="A954" t="s">
        <v>16</v>
      </c>
      <c r="B954" t="s">
        <v>17</v>
      </c>
      <c r="C954" s="2" t="s">
        <v>27</v>
      </c>
      <c r="D954" s="1">
        <v>18</v>
      </c>
      <c r="E954">
        <v>5</v>
      </c>
      <c r="F954">
        <v>36.25</v>
      </c>
    </row>
    <row r="955" spans="1:6" hidden="1" x14ac:dyDescent="0.25">
      <c r="A955" t="s">
        <v>16</v>
      </c>
      <c r="B955" t="s">
        <v>17</v>
      </c>
      <c r="C955" s="2" t="s">
        <v>27</v>
      </c>
      <c r="D955" s="1">
        <v>18</v>
      </c>
      <c r="E955">
        <v>6</v>
      </c>
      <c r="F955">
        <v>59.11666666666666</v>
      </c>
    </row>
    <row r="956" spans="1:6" hidden="1" x14ac:dyDescent="0.25">
      <c r="A956" t="s">
        <v>16</v>
      </c>
      <c r="B956" t="s">
        <v>17</v>
      </c>
      <c r="C956" s="2" t="s">
        <v>27</v>
      </c>
      <c r="D956" s="1">
        <v>18</v>
      </c>
      <c r="E956">
        <v>7</v>
      </c>
      <c r="F956">
        <v>100.77500000000001</v>
      </c>
    </row>
    <row r="957" spans="1:6" hidden="1" x14ac:dyDescent="0.25">
      <c r="A957" t="s">
        <v>16</v>
      </c>
      <c r="B957" t="s">
        <v>17</v>
      </c>
      <c r="C957" s="2" t="s">
        <v>27</v>
      </c>
      <c r="D957" s="1">
        <v>18</v>
      </c>
      <c r="E957">
        <v>8</v>
      </c>
      <c r="F957">
        <v>148.85833333333332</v>
      </c>
    </row>
    <row r="958" spans="1:6" hidden="1" x14ac:dyDescent="0.25">
      <c r="A958" t="s">
        <v>16</v>
      </c>
      <c r="B958" t="s">
        <v>17</v>
      </c>
      <c r="C958" s="2" t="s">
        <v>27</v>
      </c>
      <c r="D958" s="1">
        <v>18</v>
      </c>
      <c r="E958">
        <v>9</v>
      </c>
      <c r="F958">
        <v>220.75833333333335</v>
      </c>
    </row>
    <row r="959" spans="1:6" hidden="1" x14ac:dyDescent="0.25">
      <c r="A959" t="s">
        <v>16</v>
      </c>
      <c r="B959" t="s">
        <v>17</v>
      </c>
      <c r="C959" s="2" t="s">
        <v>27</v>
      </c>
      <c r="D959" s="1">
        <v>18</v>
      </c>
      <c r="E959">
        <v>10</v>
      </c>
      <c r="F959">
        <v>318.83333333333337</v>
      </c>
    </row>
    <row r="960" spans="1:6" hidden="1" x14ac:dyDescent="0.25">
      <c r="A960" t="s">
        <v>16</v>
      </c>
      <c r="B960" t="s">
        <v>17</v>
      </c>
      <c r="C960" s="2" t="s">
        <v>27</v>
      </c>
      <c r="D960" s="1">
        <v>18</v>
      </c>
      <c r="E960">
        <v>11</v>
      </c>
      <c r="F960">
        <v>412.11666666666667</v>
      </c>
    </row>
    <row r="961" spans="1:6" hidden="1" x14ac:dyDescent="0.25">
      <c r="A961" t="s">
        <v>16</v>
      </c>
      <c r="B961" t="s">
        <v>17</v>
      </c>
      <c r="C961" s="2" t="s">
        <v>27</v>
      </c>
      <c r="D961" s="1">
        <v>18</v>
      </c>
      <c r="E961">
        <v>12</v>
      </c>
      <c r="F961">
        <v>528.4083333333333</v>
      </c>
    </row>
    <row r="962" spans="1:6" hidden="1" x14ac:dyDescent="0.25">
      <c r="A962" t="s">
        <v>16</v>
      </c>
      <c r="B962" t="s">
        <v>17</v>
      </c>
      <c r="C962" s="2" t="s">
        <v>27</v>
      </c>
      <c r="D962" s="1">
        <v>18</v>
      </c>
      <c r="E962">
        <v>13</v>
      </c>
      <c r="F962">
        <v>517.67499999999995</v>
      </c>
    </row>
    <row r="963" spans="1:6" hidden="1" x14ac:dyDescent="0.25">
      <c r="A963" t="s">
        <v>16</v>
      </c>
      <c r="B963" t="s">
        <v>17</v>
      </c>
      <c r="C963" s="2" t="s">
        <v>27</v>
      </c>
      <c r="D963" s="1">
        <v>18</v>
      </c>
      <c r="E963">
        <v>14</v>
      </c>
      <c r="F963">
        <v>565.4083333333333</v>
      </c>
    </row>
    <row r="964" spans="1:6" hidden="1" x14ac:dyDescent="0.25">
      <c r="A964" t="s">
        <v>16</v>
      </c>
      <c r="B964" t="s">
        <v>17</v>
      </c>
      <c r="C964" s="2" t="s">
        <v>27</v>
      </c>
      <c r="D964" s="1">
        <v>18</v>
      </c>
      <c r="E964">
        <v>15</v>
      </c>
      <c r="F964">
        <v>552.43333333333328</v>
      </c>
    </row>
    <row r="965" spans="1:6" hidden="1" x14ac:dyDescent="0.25">
      <c r="A965" t="s">
        <v>16</v>
      </c>
      <c r="B965" t="s">
        <v>17</v>
      </c>
      <c r="C965" s="2" t="s">
        <v>27</v>
      </c>
      <c r="D965" s="1">
        <v>18</v>
      </c>
      <c r="E965">
        <v>16</v>
      </c>
      <c r="F965">
        <v>501.56666666666672</v>
      </c>
    </row>
    <row r="966" spans="1:6" hidden="1" x14ac:dyDescent="0.25">
      <c r="A966" t="s">
        <v>16</v>
      </c>
      <c r="B966" t="s">
        <v>17</v>
      </c>
      <c r="C966" s="2" t="s">
        <v>27</v>
      </c>
      <c r="D966" s="1">
        <v>18</v>
      </c>
      <c r="E966">
        <v>17</v>
      </c>
      <c r="F966">
        <v>406.23333333333335</v>
      </c>
    </row>
    <row r="967" spans="1:6" hidden="1" x14ac:dyDescent="0.25">
      <c r="A967" t="s">
        <v>16</v>
      </c>
      <c r="B967" t="s">
        <v>17</v>
      </c>
      <c r="C967" s="2" t="s">
        <v>27</v>
      </c>
      <c r="D967" s="1">
        <v>18</v>
      </c>
      <c r="E967">
        <v>18</v>
      </c>
      <c r="F967">
        <v>236.33333333333334</v>
      </c>
    </row>
    <row r="968" spans="1:6" hidden="1" x14ac:dyDescent="0.25">
      <c r="A968" s="1" t="s">
        <v>4</v>
      </c>
      <c r="B968" s="1" t="s">
        <v>5</v>
      </c>
      <c r="C968" s="2" t="s">
        <v>28</v>
      </c>
      <c r="D968" s="1">
        <v>15</v>
      </c>
      <c r="E968">
        <v>4</v>
      </c>
      <c r="F968">
        <v>6.9</v>
      </c>
    </row>
    <row r="969" spans="1:6" hidden="1" x14ac:dyDescent="0.25">
      <c r="A969" s="1" t="s">
        <v>4</v>
      </c>
      <c r="B969" s="1" t="s">
        <v>5</v>
      </c>
      <c r="C969" s="2" t="s">
        <v>28</v>
      </c>
      <c r="D969" s="1">
        <v>15</v>
      </c>
      <c r="E969">
        <v>5</v>
      </c>
      <c r="F969">
        <v>18.95</v>
      </c>
    </row>
    <row r="970" spans="1:6" hidden="1" x14ac:dyDescent="0.25">
      <c r="A970" s="1" t="s">
        <v>4</v>
      </c>
      <c r="B970" s="1" t="s">
        <v>5</v>
      </c>
      <c r="C970" s="2" t="s">
        <v>28</v>
      </c>
      <c r="D970" s="1">
        <v>15</v>
      </c>
      <c r="E970">
        <v>6</v>
      </c>
      <c r="F970">
        <v>40.299999999999997</v>
      </c>
    </row>
    <row r="971" spans="1:6" hidden="1" x14ac:dyDescent="0.25">
      <c r="A971" s="1" t="s">
        <v>4</v>
      </c>
      <c r="B971" s="1" t="s">
        <v>5</v>
      </c>
      <c r="C971" s="2" t="s">
        <v>28</v>
      </c>
      <c r="D971" s="1">
        <v>15</v>
      </c>
      <c r="E971">
        <v>7</v>
      </c>
      <c r="F971">
        <v>81.760000000000005</v>
      </c>
    </row>
    <row r="972" spans="1:6" hidden="1" x14ac:dyDescent="0.25">
      <c r="A972" s="1" t="s">
        <v>4</v>
      </c>
      <c r="B972" s="1" t="s">
        <v>5</v>
      </c>
      <c r="C972" s="2" t="s">
        <v>28</v>
      </c>
      <c r="D972" s="1">
        <v>15</v>
      </c>
      <c r="E972">
        <v>8</v>
      </c>
      <c r="F972">
        <v>123.55</v>
      </c>
    </row>
    <row r="973" spans="1:6" hidden="1" x14ac:dyDescent="0.25">
      <c r="A973" s="1" t="s">
        <v>4</v>
      </c>
      <c r="B973" s="1" t="s">
        <v>5</v>
      </c>
      <c r="C973" s="2" t="s">
        <v>28</v>
      </c>
      <c r="D973" s="1">
        <v>15</v>
      </c>
      <c r="E973">
        <v>9</v>
      </c>
      <c r="F973">
        <v>173.1</v>
      </c>
    </row>
    <row r="974" spans="1:6" hidden="1" x14ac:dyDescent="0.25">
      <c r="A974" s="1" t="s">
        <v>4</v>
      </c>
      <c r="B974" s="1" t="s">
        <v>5</v>
      </c>
      <c r="C974" s="2" t="s">
        <v>28</v>
      </c>
      <c r="D974" s="1">
        <v>15</v>
      </c>
      <c r="E974">
        <v>10</v>
      </c>
      <c r="F974">
        <v>254.10999999999999</v>
      </c>
    </row>
    <row r="975" spans="1:6" hidden="1" x14ac:dyDescent="0.25">
      <c r="A975" s="1" t="s">
        <v>4</v>
      </c>
      <c r="B975" s="1" t="s">
        <v>5</v>
      </c>
      <c r="C975" s="2" t="s">
        <v>28</v>
      </c>
      <c r="D975" s="1">
        <v>15</v>
      </c>
      <c r="E975">
        <v>11</v>
      </c>
      <c r="F975">
        <v>356.03000000000003</v>
      </c>
    </row>
    <row r="976" spans="1:6" hidden="1" x14ac:dyDescent="0.25">
      <c r="A976" s="1" t="s">
        <v>4</v>
      </c>
      <c r="B976" s="1" t="s">
        <v>5</v>
      </c>
      <c r="C976" s="2" t="s">
        <v>28</v>
      </c>
      <c r="D976" s="1">
        <v>15</v>
      </c>
      <c r="E976">
        <v>12</v>
      </c>
      <c r="F976">
        <v>450.35</v>
      </c>
    </row>
    <row r="977" spans="1:6" hidden="1" x14ac:dyDescent="0.25">
      <c r="A977" s="1" t="s">
        <v>4</v>
      </c>
      <c r="B977" s="1" t="s">
        <v>5</v>
      </c>
      <c r="C977" s="2" t="s">
        <v>28</v>
      </c>
      <c r="D977" s="1">
        <v>15</v>
      </c>
      <c r="E977">
        <v>13</v>
      </c>
      <c r="F977">
        <v>506.71000000000004</v>
      </c>
    </row>
    <row r="978" spans="1:6" hidden="1" x14ac:dyDescent="0.25">
      <c r="A978" s="1" t="s">
        <v>4</v>
      </c>
      <c r="B978" s="1" t="s">
        <v>5</v>
      </c>
      <c r="C978" s="2" t="s">
        <v>28</v>
      </c>
      <c r="D978" s="1">
        <v>15</v>
      </c>
      <c r="E978">
        <v>14</v>
      </c>
      <c r="F978">
        <v>479.77</v>
      </c>
    </row>
    <row r="979" spans="1:6" hidden="1" x14ac:dyDescent="0.25">
      <c r="A979" s="1" t="s">
        <v>4</v>
      </c>
      <c r="B979" s="1" t="s">
        <v>5</v>
      </c>
      <c r="C979" s="2" t="s">
        <v>28</v>
      </c>
      <c r="D979" s="1">
        <v>15</v>
      </c>
      <c r="E979">
        <v>15</v>
      </c>
      <c r="F979">
        <v>253.53000000000003</v>
      </c>
    </row>
    <row r="980" spans="1:6" hidden="1" x14ac:dyDescent="0.25">
      <c r="A980" s="1" t="s">
        <v>4</v>
      </c>
      <c r="B980" s="1" t="s">
        <v>5</v>
      </c>
      <c r="C980" s="2" t="s">
        <v>28</v>
      </c>
      <c r="D980" s="1">
        <v>16</v>
      </c>
      <c r="E980">
        <v>4</v>
      </c>
      <c r="F980">
        <v>6.9</v>
      </c>
    </row>
    <row r="981" spans="1:6" hidden="1" x14ac:dyDescent="0.25">
      <c r="A981" s="1" t="s">
        <v>4</v>
      </c>
      <c r="B981" s="1" t="s">
        <v>5</v>
      </c>
      <c r="C981" s="2" t="s">
        <v>28</v>
      </c>
      <c r="D981" s="1">
        <v>16</v>
      </c>
      <c r="E981">
        <v>5</v>
      </c>
      <c r="F981">
        <v>18.8</v>
      </c>
    </row>
    <row r="982" spans="1:6" hidden="1" x14ac:dyDescent="0.25">
      <c r="A982" s="1" t="s">
        <v>4</v>
      </c>
      <c r="B982" s="1" t="s">
        <v>5</v>
      </c>
      <c r="C982" s="2" t="s">
        <v>28</v>
      </c>
      <c r="D982" s="1">
        <v>16</v>
      </c>
      <c r="E982">
        <v>6</v>
      </c>
      <c r="F982">
        <v>43.6</v>
      </c>
    </row>
    <row r="983" spans="1:6" hidden="1" x14ac:dyDescent="0.25">
      <c r="A983" s="1" t="s">
        <v>4</v>
      </c>
      <c r="B983" s="1" t="s">
        <v>5</v>
      </c>
      <c r="C983" s="2" t="s">
        <v>28</v>
      </c>
      <c r="D983" s="1">
        <v>16</v>
      </c>
      <c r="E983">
        <v>7</v>
      </c>
      <c r="F983">
        <v>82.4</v>
      </c>
    </row>
    <row r="984" spans="1:6" hidden="1" x14ac:dyDescent="0.25">
      <c r="A984" s="1" t="s">
        <v>4</v>
      </c>
      <c r="B984" s="1" t="s">
        <v>5</v>
      </c>
      <c r="C984" s="2" t="s">
        <v>28</v>
      </c>
      <c r="D984" s="1">
        <v>16</v>
      </c>
      <c r="E984">
        <v>8</v>
      </c>
      <c r="F984">
        <v>112.1</v>
      </c>
    </row>
    <row r="985" spans="1:6" hidden="1" x14ac:dyDescent="0.25">
      <c r="A985" s="1" t="s">
        <v>4</v>
      </c>
      <c r="B985" s="1" t="s">
        <v>5</v>
      </c>
      <c r="C985" s="2" t="s">
        <v>28</v>
      </c>
      <c r="D985" s="1">
        <v>16</v>
      </c>
      <c r="E985">
        <v>9</v>
      </c>
      <c r="F985">
        <v>175.5</v>
      </c>
    </row>
    <row r="986" spans="1:6" hidden="1" x14ac:dyDescent="0.25">
      <c r="A986" s="1" t="s">
        <v>4</v>
      </c>
      <c r="B986" s="1" t="s">
        <v>5</v>
      </c>
      <c r="C986" s="2" t="s">
        <v>28</v>
      </c>
      <c r="D986" s="1">
        <v>16</v>
      </c>
      <c r="E986">
        <v>10</v>
      </c>
      <c r="F986">
        <v>254.10999999999999</v>
      </c>
    </row>
    <row r="987" spans="1:6" hidden="1" x14ac:dyDescent="0.25">
      <c r="A987" s="1" t="s">
        <v>4</v>
      </c>
      <c r="B987" s="1" t="s">
        <v>5</v>
      </c>
      <c r="C987" s="2" t="s">
        <v>28</v>
      </c>
      <c r="D987" s="1">
        <v>16</v>
      </c>
      <c r="E987">
        <v>11</v>
      </c>
      <c r="F987">
        <v>361.5</v>
      </c>
    </row>
    <row r="988" spans="1:6" hidden="1" x14ac:dyDescent="0.25">
      <c r="A988" s="1" t="s">
        <v>4</v>
      </c>
      <c r="B988" s="1" t="s">
        <v>5</v>
      </c>
      <c r="C988" s="2" t="s">
        <v>28</v>
      </c>
      <c r="D988" s="1">
        <v>16</v>
      </c>
      <c r="E988">
        <v>12</v>
      </c>
      <c r="F988">
        <v>466.1</v>
      </c>
    </row>
    <row r="989" spans="1:6" hidden="1" x14ac:dyDescent="0.25">
      <c r="A989" s="1" t="s">
        <v>4</v>
      </c>
      <c r="B989" s="1" t="s">
        <v>5</v>
      </c>
      <c r="C989" s="2" t="s">
        <v>28</v>
      </c>
      <c r="D989" s="1">
        <v>16</v>
      </c>
      <c r="E989">
        <v>13</v>
      </c>
      <c r="F989">
        <v>508.25</v>
      </c>
    </row>
    <row r="990" spans="1:6" hidden="1" x14ac:dyDescent="0.25">
      <c r="A990" s="1" t="s">
        <v>4</v>
      </c>
      <c r="B990" s="1" t="s">
        <v>5</v>
      </c>
      <c r="C990" s="2" t="s">
        <v>28</v>
      </c>
      <c r="D990" s="1">
        <v>16</v>
      </c>
      <c r="E990">
        <v>14</v>
      </c>
      <c r="F990">
        <v>472.9</v>
      </c>
    </row>
    <row r="991" spans="1:6" hidden="1" x14ac:dyDescent="0.25">
      <c r="A991" s="1" t="s">
        <v>4</v>
      </c>
      <c r="B991" s="1" t="s">
        <v>5</v>
      </c>
      <c r="C991" s="2" t="s">
        <v>28</v>
      </c>
      <c r="D991" s="1">
        <v>16</v>
      </c>
      <c r="E991">
        <v>15</v>
      </c>
      <c r="F991">
        <v>349.4</v>
      </c>
    </row>
    <row r="992" spans="1:6" hidden="1" x14ac:dyDescent="0.25">
      <c r="A992" s="1" t="s">
        <v>4</v>
      </c>
      <c r="B992" s="1" t="s">
        <v>5</v>
      </c>
      <c r="C992" s="2" t="s">
        <v>28</v>
      </c>
      <c r="D992" s="1">
        <v>16</v>
      </c>
      <c r="E992">
        <v>16</v>
      </c>
      <c r="F992">
        <v>278.5</v>
      </c>
    </row>
    <row r="993" spans="1:6" hidden="1" x14ac:dyDescent="0.25">
      <c r="A993" s="1" t="s">
        <v>6</v>
      </c>
      <c r="B993" s="1" t="s">
        <v>5</v>
      </c>
      <c r="C993" s="2" t="s">
        <v>28</v>
      </c>
      <c r="D993" s="1">
        <v>15</v>
      </c>
      <c r="E993">
        <v>4</v>
      </c>
      <c r="F993">
        <v>10.966666666666667</v>
      </c>
    </row>
    <row r="994" spans="1:6" hidden="1" x14ac:dyDescent="0.25">
      <c r="A994" s="1" t="s">
        <v>6</v>
      </c>
      <c r="B994" s="1" t="s">
        <v>5</v>
      </c>
      <c r="C994" s="2" t="s">
        <v>28</v>
      </c>
      <c r="D994" s="1">
        <v>15</v>
      </c>
      <c r="E994">
        <v>5</v>
      </c>
      <c r="F994">
        <v>32.880000000000003</v>
      </c>
    </row>
    <row r="995" spans="1:6" hidden="1" x14ac:dyDescent="0.25">
      <c r="A995" s="1" t="s">
        <v>6</v>
      </c>
      <c r="B995" s="1" t="s">
        <v>5</v>
      </c>
      <c r="C995" s="2" t="s">
        <v>28</v>
      </c>
      <c r="D995" s="1">
        <v>15</v>
      </c>
      <c r="E995">
        <v>6</v>
      </c>
      <c r="F995">
        <v>72.05</v>
      </c>
    </row>
    <row r="996" spans="1:6" hidden="1" x14ac:dyDescent="0.25">
      <c r="A996" s="1" t="s">
        <v>6</v>
      </c>
      <c r="B996" s="1" t="s">
        <v>5</v>
      </c>
      <c r="C996" s="2" t="s">
        <v>28</v>
      </c>
      <c r="D996" s="1">
        <v>15</v>
      </c>
      <c r="E996">
        <v>7</v>
      </c>
      <c r="F996">
        <v>104.9</v>
      </c>
    </row>
    <row r="997" spans="1:6" hidden="1" x14ac:dyDescent="0.25">
      <c r="A997" s="1" t="s">
        <v>6</v>
      </c>
      <c r="B997" s="1" t="s">
        <v>5</v>
      </c>
      <c r="C997" s="2" t="s">
        <v>28</v>
      </c>
      <c r="D997" s="1">
        <v>15</v>
      </c>
      <c r="E997">
        <v>8</v>
      </c>
      <c r="F997">
        <v>110</v>
      </c>
    </row>
    <row r="998" spans="1:6" hidden="1" x14ac:dyDescent="0.25">
      <c r="A998" s="1" t="s">
        <v>6</v>
      </c>
      <c r="B998" s="1" t="s">
        <v>5</v>
      </c>
      <c r="C998" s="2" t="s">
        <v>28</v>
      </c>
      <c r="D998" s="1">
        <v>15</v>
      </c>
      <c r="E998">
        <v>9</v>
      </c>
      <c r="F998">
        <v>184.25</v>
      </c>
    </row>
    <row r="999" spans="1:6" hidden="1" x14ac:dyDescent="0.25">
      <c r="A999" s="1" t="s">
        <v>6</v>
      </c>
      <c r="B999" s="1" t="s">
        <v>5</v>
      </c>
      <c r="C999" s="2" t="s">
        <v>28</v>
      </c>
      <c r="D999" s="1">
        <v>15</v>
      </c>
      <c r="E999">
        <v>10</v>
      </c>
      <c r="F999">
        <v>268.05</v>
      </c>
    </row>
    <row r="1000" spans="1:6" hidden="1" x14ac:dyDescent="0.25">
      <c r="A1000" s="1" t="s">
        <v>6</v>
      </c>
      <c r="B1000" s="1" t="s">
        <v>5</v>
      </c>
      <c r="C1000" s="2" t="s">
        <v>28</v>
      </c>
      <c r="D1000" s="1">
        <v>15</v>
      </c>
      <c r="E1000">
        <v>11</v>
      </c>
      <c r="F1000">
        <v>333.1</v>
      </c>
    </row>
    <row r="1001" spans="1:6" hidden="1" x14ac:dyDescent="0.25">
      <c r="A1001" s="1" t="s">
        <v>6</v>
      </c>
      <c r="B1001" s="1" t="s">
        <v>5</v>
      </c>
      <c r="C1001" s="2" t="s">
        <v>28</v>
      </c>
      <c r="D1001" s="1">
        <v>15</v>
      </c>
      <c r="E1001">
        <v>12</v>
      </c>
      <c r="F1001">
        <v>389.7</v>
      </c>
    </row>
    <row r="1002" spans="1:6" hidden="1" x14ac:dyDescent="0.25">
      <c r="A1002" s="1" t="s">
        <v>6</v>
      </c>
      <c r="B1002" s="1" t="s">
        <v>5</v>
      </c>
      <c r="C1002" s="2" t="s">
        <v>28</v>
      </c>
      <c r="D1002" s="1">
        <v>15</v>
      </c>
      <c r="E1002">
        <v>13</v>
      </c>
      <c r="F1002">
        <v>434.45</v>
      </c>
    </row>
    <row r="1003" spans="1:6" hidden="1" x14ac:dyDescent="0.25">
      <c r="A1003" s="1" t="s">
        <v>6</v>
      </c>
      <c r="B1003" s="1" t="s">
        <v>5</v>
      </c>
      <c r="C1003" s="2" t="s">
        <v>28</v>
      </c>
      <c r="D1003" s="1">
        <v>15</v>
      </c>
      <c r="E1003">
        <v>14</v>
      </c>
      <c r="F1003">
        <v>458.4</v>
      </c>
    </row>
    <row r="1004" spans="1:6" hidden="1" x14ac:dyDescent="0.25">
      <c r="A1004" s="1" t="s">
        <v>6</v>
      </c>
      <c r="B1004" s="1" t="s">
        <v>5</v>
      </c>
      <c r="C1004" s="2" t="s">
        <v>28</v>
      </c>
      <c r="D1004" s="1">
        <v>15</v>
      </c>
      <c r="E1004">
        <v>15</v>
      </c>
      <c r="F1004">
        <v>292.2</v>
      </c>
    </row>
    <row r="1005" spans="1:6" hidden="1" x14ac:dyDescent="0.25">
      <c r="A1005" s="1" t="s">
        <v>6</v>
      </c>
      <c r="B1005" s="1" t="s">
        <v>5</v>
      </c>
      <c r="C1005" s="2" t="s">
        <v>28</v>
      </c>
      <c r="D1005" s="1">
        <v>16</v>
      </c>
      <c r="E1005">
        <v>4</v>
      </c>
      <c r="F1005">
        <v>10.966666666666667</v>
      </c>
    </row>
    <row r="1006" spans="1:6" hidden="1" x14ac:dyDescent="0.25">
      <c r="A1006" s="1" t="s">
        <v>6</v>
      </c>
      <c r="B1006" s="1" t="s">
        <v>5</v>
      </c>
      <c r="C1006" s="2" t="s">
        <v>28</v>
      </c>
      <c r="D1006" s="1">
        <v>16</v>
      </c>
      <c r="E1006">
        <v>5</v>
      </c>
      <c r="F1006">
        <v>32.880000000000003</v>
      </c>
    </row>
    <row r="1007" spans="1:6" hidden="1" x14ac:dyDescent="0.25">
      <c r="A1007" s="1" t="s">
        <v>6</v>
      </c>
      <c r="B1007" s="1" t="s">
        <v>5</v>
      </c>
      <c r="C1007" s="2" t="s">
        <v>28</v>
      </c>
      <c r="D1007" s="1">
        <v>16</v>
      </c>
      <c r="E1007">
        <v>6</v>
      </c>
      <c r="F1007">
        <v>72.05</v>
      </c>
    </row>
    <row r="1008" spans="1:6" hidden="1" x14ac:dyDescent="0.25">
      <c r="A1008" s="1" t="s">
        <v>6</v>
      </c>
      <c r="B1008" s="1" t="s">
        <v>5</v>
      </c>
      <c r="C1008" s="2" t="s">
        <v>28</v>
      </c>
      <c r="D1008" s="1">
        <v>16</v>
      </c>
      <c r="E1008">
        <v>7</v>
      </c>
      <c r="F1008">
        <v>104.9</v>
      </c>
    </row>
    <row r="1009" spans="1:6" hidden="1" x14ac:dyDescent="0.25">
      <c r="A1009" s="1" t="s">
        <v>6</v>
      </c>
      <c r="B1009" s="1" t="s">
        <v>5</v>
      </c>
      <c r="C1009" s="2" t="s">
        <v>28</v>
      </c>
      <c r="D1009" s="1">
        <v>16</v>
      </c>
      <c r="E1009">
        <v>8</v>
      </c>
      <c r="F1009">
        <v>123.3</v>
      </c>
    </row>
    <row r="1010" spans="1:6" hidden="1" x14ac:dyDescent="0.25">
      <c r="A1010" s="1" t="s">
        <v>6</v>
      </c>
      <c r="B1010" s="1" t="s">
        <v>5</v>
      </c>
      <c r="C1010" s="2" t="s">
        <v>28</v>
      </c>
      <c r="D1010" s="1">
        <v>16</v>
      </c>
      <c r="E1010">
        <v>9</v>
      </c>
      <c r="F1010">
        <v>191</v>
      </c>
    </row>
    <row r="1011" spans="1:6" hidden="1" x14ac:dyDescent="0.25">
      <c r="A1011" s="1" t="s">
        <v>6</v>
      </c>
      <c r="B1011" s="1" t="s">
        <v>5</v>
      </c>
      <c r="C1011" s="2" t="s">
        <v>28</v>
      </c>
      <c r="D1011" s="1">
        <v>16</v>
      </c>
      <c r="E1011">
        <v>10</v>
      </c>
      <c r="F1011">
        <v>270.92500000000001</v>
      </c>
    </row>
    <row r="1012" spans="1:6" hidden="1" x14ac:dyDescent="0.25">
      <c r="A1012" s="1" t="s">
        <v>6</v>
      </c>
      <c r="B1012" s="1" t="s">
        <v>5</v>
      </c>
      <c r="C1012" s="2" t="s">
        <v>28</v>
      </c>
      <c r="D1012" s="1">
        <v>16</v>
      </c>
      <c r="E1012">
        <v>11</v>
      </c>
      <c r="F1012">
        <v>343.65</v>
      </c>
    </row>
    <row r="1013" spans="1:6" hidden="1" x14ac:dyDescent="0.25">
      <c r="A1013" s="1" t="s">
        <v>6</v>
      </c>
      <c r="B1013" s="1" t="s">
        <v>5</v>
      </c>
      <c r="C1013" s="2" t="s">
        <v>28</v>
      </c>
      <c r="D1013" s="1">
        <v>16</v>
      </c>
      <c r="E1013">
        <v>12</v>
      </c>
      <c r="F1013">
        <v>392.625</v>
      </c>
    </row>
    <row r="1014" spans="1:6" hidden="1" x14ac:dyDescent="0.25">
      <c r="A1014" s="1" t="s">
        <v>6</v>
      </c>
      <c r="B1014" s="1" t="s">
        <v>5</v>
      </c>
      <c r="C1014" s="2" t="s">
        <v>28</v>
      </c>
      <c r="D1014" s="1">
        <v>16</v>
      </c>
      <c r="E1014">
        <v>13</v>
      </c>
      <c r="F1014">
        <v>449.27499999999998</v>
      </c>
    </row>
    <row r="1015" spans="1:6" hidden="1" x14ac:dyDescent="0.25">
      <c r="A1015" s="1" t="s">
        <v>6</v>
      </c>
      <c r="B1015" s="1" t="s">
        <v>5</v>
      </c>
      <c r="C1015" s="2" t="s">
        <v>28</v>
      </c>
      <c r="D1015" s="1">
        <v>16</v>
      </c>
      <c r="E1015">
        <v>14</v>
      </c>
      <c r="F1015">
        <v>485.375</v>
      </c>
    </row>
    <row r="1016" spans="1:6" hidden="1" x14ac:dyDescent="0.25">
      <c r="A1016" s="1" t="s">
        <v>6</v>
      </c>
      <c r="B1016" s="1" t="s">
        <v>5</v>
      </c>
      <c r="C1016" s="2" t="s">
        <v>28</v>
      </c>
      <c r="D1016" s="1">
        <v>16</v>
      </c>
      <c r="E1016">
        <v>15</v>
      </c>
      <c r="F1016">
        <v>394.35</v>
      </c>
    </row>
    <row r="1017" spans="1:6" hidden="1" x14ac:dyDescent="0.25">
      <c r="A1017" s="1" t="s">
        <v>6</v>
      </c>
      <c r="B1017" s="1" t="s">
        <v>5</v>
      </c>
      <c r="C1017" s="2" t="s">
        <v>28</v>
      </c>
      <c r="D1017" s="1">
        <v>16</v>
      </c>
      <c r="E1017">
        <v>16</v>
      </c>
      <c r="F1017">
        <v>197.15</v>
      </c>
    </row>
    <row r="1018" spans="1:6" hidden="1" x14ac:dyDescent="0.25">
      <c r="A1018" s="1" t="s">
        <v>6</v>
      </c>
      <c r="B1018" s="1" t="s">
        <v>5</v>
      </c>
      <c r="C1018" s="2" t="s">
        <v>28</v>
      </c>
      <c r="D1018" s="1">
        <v>17</v>
      </c>
      <c r="E1018">
        <v>4</v>
      </c>
      <c r="F1018">
        <v>10.966666666666667</v>
      </c>
    </row>
    <row r="1019" spans="1:6" hidden="1" x14ac:dyDescent="0.25">
      <c r="A1019" s="1" t="s">
        <v>6</v>
      </c>
      <c r="B1019" s="1" t="s">
        <v>5</v>
      </c>
      <c r="C1019" s="2" t="s">
        <v>28</v>
      </c>
      <c r="D1019" s="1">
        <v>17</v>
      </c>
      <c r="E1019">
        <v>5</v>
      </c>
      <c r="F1019">
        <v>32.880000000000003</v>
      </c>
    </row>
    <row r="1020" spans="1:6" hidden="1" x14ac:dyDescent="0.25">
      <c r="A1020" s="1" t="s">
        <v>6</v>
      </c>
      <c r="B1020" s="1" t="s">
        <v>5</v>
      </c>
      <c r="C1020" s="2" t="s">
        <v>28</v>
      </c>
      <c r="D1020" s="1">
        <v>17</v>
      </c>
      <c r="E1020">
        <v>6</v>
      </c>
      <c r="F1020">
        <v>72.05</v>
      </c>
    </row>
    <row r="1021" spans="1:6" hidden="1" x14ac:dyDescent="0.25">
      <c r="A1021" s="1" t="s">
        <v>6</v>
      </c>
      <c r="B1021" s="1" t="s">
        <v>5</v>
      </c>
      <c r="C1021" s="2" t="s">
        <v>28</v>
      </c>
      <c r="D1021" s="1">
        <v>17</v>
      </c>
      <c r="E1021">
        <v>7</v>
      </c>
      <c r="F1021">
        <v>104.9</v>
      </c>
    </row>
    <row r="1022" spans="1:6" hidden="1" x14ac:dyDescent="0.25">
      <c r="A1022" s="1" t="s">
        <v>6</v>
      </c>
      <c r="B1022" s="1" t="s">
        <v>5</v>
      </c>
      <c r="C1022" s="2" t="s">
        <v>28</v>
      </c>
      <c r="D1022" s="1">
        <v>17</v>
      </c>
      <c r="E1022">
        <v>8</v>
      </c>
      <c r="F1022">
        <v>117.6</v>
      </c>
    </row>
    <row r="1023" spans="1:6" hidden="1" x14ac:dyDescent="0.25">
      <c r="A1023" s="1" t="s">
        <v>6</v>
      </c>
      <c r="B1023" s="1" t="s">
        <v>5</v>
      </c>
      <c r="C1023" s="2" t="s">
        <v>28</v>
      </c>
      <c r="D1023" s="1">
        <v>17</v>
      </c>
      <c r="E1023">
        <v>9</v>
      </c>
      <c r="F1023">
        <v>197.03333333333333</v>
      </c>
    </row>
    <row r="1024" spans="1:6" hidden="1" x14ac:dyDescent="0.25">
      <c r="A1024" s="1" t="s">
        <v>6</v>
      </c>
      <c r="B1024" s="1" t="s">
        <v>5</v>
      </c>
      <c r="C1024" s="2" t="s">
        <v>28</v>
      </c>
      <c r="D1024" s="1">
        <v>17</v>
      </c>
      <c r="E1024">
        <v>10</v>
      </c>
      <c r="F1024">
        <v>277.64999999999998</v>
      </c>
    </row>
    <row r="1025" spans="1:6" hidden="1" x14ac:dyDescent="0.25">
      <c r="A1025" s="1" t="s">
        <v>6</v>
      </c>
      <c r="B1025" s="1" t="s">
        <v>5</v>
      </c>
      <c r="C1025" s="2" t="s">
        <v>28</v>
      </c>
      <c r="D1025" s="1">
        <v>17</v>
      </c>
      <c r="E1025">
        <v>11</v>
      </c>
      <c r="F1025">
        <v>343.18333333333334</v>
      </c>
    </row>
    <row r="1026" spans="1:6" hidden="1" x14ac:dyDescent="0.25">
      <c r="A1026" s="1" t="s">
        <v>6</v>
      </c>
      <c r="B1026" s="1" t="s">
        <v>5</v>
      </c>
      <c r="C1026" s="2" t="s">
        <v>28</v>
      </c>
      <c r="D1026" s="1">
        <v>17</v>
      </c>
      <c r="E1026">
        <v>12</v>
      </c>
      <c r="F1026">
        <v>396.31666666666666</v>
      </c>
    </row>
    <row r="1027" spans="1:6" hidden="1" x14ac:dyDescent="0.25">
      <c r="A1027" s="1" t="s">
        <v>6</v>
      </c>
      <c r="B1027" s="1" t="s">
        <v>5</v>
      </c>
      <c r="C1027" s="2" t="s">
        <v>28</v>
      </c>
      <c r="D1027" s="1">
        <v>17</v>
      </c>
      <c r="E1027">
        <v>13</v>
      </c>
      <c r="F1027">
        <v>462.2166666666667</v>
      </c>
    </row>
    <row r="1028" spans="1:6" hidden="1" x14ac:dyDescent="0.25">
      <c r="A1028" s="1" t="s">
        <v>6</v>
      </c>
      <c r="B1028" s="1" t="s">
        <v>5</v>
      </c>
      <c r="C1028" s="2" t="s">
        <v>28</v>
      </c>
      <c r="D1028" s="1">
        <v>17</v>
      </c>
      <c r="E1028">
        <v>14</v>
      </c>
      <c r="F1028">
        <v>514.54999999999995</v>
      </c>
    </row>
    <row r="1029" spans="1:6" hidden="1" x14ac:dyDescent="0.25">
      <c r="A1029" s="1" t="s">
        <v>6</v>
      </c>
      <c r="B1029" s="1" t="s">
        <v>5</v>
      </c>
      <c r="C1029" s="2" t="s">
        <v>28</v>
      </c>
      <c r="D1029" s="1">
        <v>17</v>
      </c>
      <c r="E1029">
        <v>15</v>
      </c>
      <c r="F1029">
        <v>456.5333333333333</v>
      </c>
    </row>
    <row r="1030" spans="1:6" hidden="1" x14ac:dyDescent="0.25">
      <c r="A1030" s="1" t="s">
        <v>6</v>
      </c>
      <c r="B1030" s="1" t="s">
        <v>5</v>
      </c>
      <c r="C1030" s="2" t="s">
        <v>28</v>
      </c>
      <c r="D1030" s="1">
        <v>17</v>
      </c>
      <c r="E1030">
        <v>16</v>
      </c>
      <c r="F1030">
        <v>328.03333333333336</v>
      </c>
    </row>
    <row r="1031" spans="1:6" hidden="1" x14ac:dyDescent="0.25">
      <c r="A1031" s="1" t="s">
        <v>6</v>
      </c>
      <c r="B1031" s="1" t="s">
        <v>5</v>
      </c>
      <c r="C1031" s="2" t="s">
        <v>28</v>
      </c>
      <c r="D1031" s="1">
        <v>17</v>
      </c>
      <c r="E1031">
        <v>17</v>
      </c>
      <c r="F1031">
        <v>162.76666666666668</v>
      </c>
    </row>
    <row r="1032" spans="1:6" hidden="1" x14ac:dyDescent="0.25">
      <c r="A1032" s="1" t="s">
        <v>7</v>
      </c>
      <c r="B1032" s="1" t="s">
        <v>5</v>
      </c>
      <c r="C1032" s="2" t="s">
        <v>28</v>
      </c>
      <c r="D1032" s="1">
        <v>13</v>
      </c>
      <c r="E1032">
        <v>4</v>
      </c>
      <c r="F1032">
        <v>14.85</v>
      </c>
    </row>
    <row r="1033" spans="1:6" hidden="1" x14ac:dyDescent="0.25">
      <c r="A1033" s="1" t="s">
        <v>7</v>
      </c>
      <c r="B1033" s="1" t="s">
        <v>5</v>
      </c>
      <c r="C1033" s="2" t="s">
        <v>28</v>
      </c>
      <c r="D1033" s="1">
        <v>13</v>
      </c>
      <c r="E1033">
        <v>5</v>
      </c>
      <c r="F1033">
        <v>47.239999999999995</v>
      </c>
    </row>
    <row r="1034" spans="1:6" hidden="1" x14ac:dyDescent="0.25">
      <c r="A1034" s="1" t="s">
        <v>7</v>
      </c>
      <c r="B1034" s="1" t="s">
        <v>5</v>
      </c>
      <c r="C1034" s="2" t="s">
        <v>28</v>
      </c>
      <c r="D1034" s="1">
        <v>13</v>
      </c>
      <c r="E1034">
        <v>6</v>
      </c>
      <c r="F1034">
        <v>85.86</v>
      </c>
    </row>
    <row r="1035" spans="1:6" hidden="1" x14ac:dyDescent="0.25">
      <c r="A1035" s="1" t="s">
        <v>7</v>
      </c>
      <c r="B1035" s="1" t="s">
        <v>5</v>
      </c>
      <c r="C1035" s="2" t="s">
        <v>28</v>
      </c>
      <c r="D1035" s="1">
        <v>13</v>
      </c>
      <c r="E1035">
        <v>7</v>
      </c>
      <c r="F1035">
        <v>119.35</v>
      </c>
    </row>
    <row r="1036" spans="1:6" hidden="1" x14ac:dyDescent="0.25">
      <c r="A1036" s="1" t="s">
        <v>7</v>
      </c>
      <c r="B1036" s="1" t="s">
        <v>5</v>
      </c>
      <c r="C1036" s="2" t="s">
        <v>28</v>
      </c>
      <c r="D1036" s="1">
        <v>13</v>
      </c>
      <c r="E1036">
        <v>8</v>
      </c>
      <c r="F1036">
        <v>173.02</v>
      </c>
    </row>
    <row r="1037" spans="1:6" hidden="1" x14ac:dyDescent="0.25">
      <c r="A1037" s="1" t="s">
        <v>7</v>
      </c>
      <c r="B1037" s="1" t="s">
        <v>5</v>
      </c>
      <c r="C1037" s="2" t="s">
        <v>28</v>
      </c>
      <c r="D1037" s="1">
        <v>13</v>
      </c>
      <c r="E1037">
        <v>9</v>
      </c>
      <c r="F1037">
        <v>263.71999999999997</v>
      </c>
    </row>
    <row r="1038" spans="1:6" hidden="1" x14ac:dyDescent="0.25">
      <c r="A1038" s="1" t="s">
        <v>7</v>
      </c>
      <c r="B1038" s="1" t="s">
        <v>5</v>
      </c>
      <c r="C1038" s="2" t="s">
        <v>28</v>
      </c>
      <c r="D1038" s="1">
        <v>13</v>
      </c>
      <c r="E1038">
        <v>10</v>
      </c>
      <c r="F1038">
        <v>371.7</v>
      </c>
    </row>
    <row r="1039" spans="1:6" hidden="1" x14ac:dyDescent="0.25">
      <c r="A1039" s="1" t="s">
        <v>7</v>
      </c>
      <c r="B1039" s="1" t="s">
        <v>5</v>
      </c>
      <c r="C1039" s="2" t="s">
        <v>28</v>
      </c>
      <c r="D1039" s="1">
        <v>13</v>
      </c>
      <c r="E1039">
        <v>11</v>
      </c>
      <c r="F1039">
        <v>469.64</v>
      </c>
    </row>
    <row r="1040" spans="1:6" hidden="1" x14ac:dyDescent="0.25">
      <c r="A1040" s="1" t="s">
        <v>7</v>
      </c>
      <c r="B1040" s="1" t="s">
        <v>5</v>
      </c>
      <c r="C1040" s="2" t="s">
        <v>28</v>
      </c>
      <c r="D1040" s="1">
        <v>13</v>
      </c>
      <c r="E1040">
        <v>12</v>
      </c>
      <c r="F1040">
        <v>444.23999999999995</v>
      </c>
    </row>
    <row r="1041" spans="1:6" hidden="1" x14ac:dyDescent="0.25">
      <c r="A1041" s="1" t="s">
        <v>7</v>
      </c>
      <c r="B1041" s="1" t="s">
        <v>5</v>
      </c>
      <c r="C1041" s="2" t="s">
        <v>28</v>
      </c>
      <c r="D1041" s="1">
        <v>13</v>
      </c>
      <c r="E1041">
        <v>13</v>
      </c>
      <c r="F1041">
        <v>249.25</v>
      </c>
    </row>
    <row r="1042" spans="1:6" hidden="1" x14ac:dyDescent="0.25">
      <c r="A1042" s="1" t="s">
        <v>7</v>
      </c>
      <c r="B1042" s="1" t="s">
        <v>5</v>
      </c>
      <c r="C1042" s="2" t="s">
        <v>28</v>
      </c>
      <c r="D1042" s="1">
        <v>14</v>
      </c>
      <c r="E1042">
        <v>4</v>
      </c>
      <c r="F1042">
        <v>14.85</v>
      </c>
    </row>
    <row r="1043" spans="1:6" hidden="1" x14ac:dyDescent="0.25">
      <c r="A1043" s="1" t="s">
        <v>7</v>
      </c>
      <c r="B1043" s="1" t="s">
        <v>5</v>
      </c>
      <c r="C1043" s="2" t="s">
        <v>28</v>
      </c>
      <c r="D1043" s="1">
        <v>14</v>
      </c>
      <c r="E1043">
        <v>5</v>
      </c>
      <c r="F1043">
        <v>47.239999999999995</v>
      </c>
    </row>
    <row r="1044" spans="1:6" hidden="1" x14ac:dyDescent="0.25">
      <c r="A1044" s="1" t="s">
        <v>7</v>
      </c>
      <c r="B1044" s="1" t="s">
        <v>5</v>
      </c>
      <c r="C1044" s="2" t="s">
        <v>28</v>
      </c>
      <c r="D1044" s="1">
        <v>14</v>
      </c>
      <c r="E1044">
        <v>6</v>
      </c>
      <c r="F1044">
        <v>85.86</v>
      </c>
    </row>
    <row r="1045" spans="1:6" hidden="1" x14ac:dyDescent="0.25">
      <c r="A1045" s="1" t="s">
        <v>7</v>
      </c>
      <c r="B1045" s="1" t="s">
        <v>5</v>
      </c>
      <c r="C1045" s="2" t="s">
        <v>28</v>
      </c>
      <c r="D1045" s="1">
        <v>14</v>
      </c>
      <c r="E1045">
        <v>7</v>
      </c>
      <c r="F1045">
        <v>119.35</v>
      </c>
    </row>
    <row r="1046" spans="1:6" hidden="1" x14ac:dyDescent="0.25">
      <c r="A1046" s="1" t="s">
        <v>7</v>
      </c>
      <c r="B1046" s="1" t="s">
        <v>5</v>
      </c>
      <c r="C1046" s="2" t="s">
        <v>28</v>
      </c>
      <c r="D1046" s="1">
        <v>14</v>
      </c>
      <c r="E1046">
        <v>8</v>
      </c>
      <c r="F1046">
        <v>147.5</v>
      </c>
    </row>
    <row r="1047" spans="1:6" hidden="1" x14ac:dyDescent="0.25">
      <c r="A1047" s="1" t="s">
        <v>7</v>
      </c>
      <c r="B1047" s="1" t="s">
        <v>5</v>
      </c>
      <c r="C1047" s="2" t="s">
        <v>28</v>
      </c>
      <c r="D1047" s="1">
        <v>14</v>
      </c>
      <c r="E1047">
        <v>9</v>
      </c>
      <c r="F1047">
        <v>276.7</v>
      </c>
    </row>
    <row r="1048" spans="1:6" hidden="1" x14ac:dyDescent="0.25">
      <c r="A1048" s="1" t="s">
        <v>7</v>
      </c>
      <c r="B1048" s="1" t="s">
        <v>5</v>
      </c>
      <c r="C1048" s="2" t="s">
        <v>28</v>
      </c>
      <c r="D1048" s="1">
        <v>14</v>
      </c>
      <c r="E1048">
        <v>10</v>
      </c>
      <c r="F1048">
        <v>403.45</v>
      </c>
    </row>
    <row r="1049" spans="1:6" hidden="1" x14ac:dyDescent="0.25">
      <c r="A1049" s="1" t="s">
        <v>7</v>
      </c>
      <c r="B1049" s="1" t="s">
        <v>5</v>
      </c>
      <c r="C1049" s="2" t="s">
        <v>28</v>
      </c>
      <c r="D1049" s="1">
        <v>14</v>
      </c>
      <c r="E1049">
        <v>11</v>
      </c>
      <c r="F1049">
        <v>494.8</v>
      </c>
    </row>
    <row r="1050" spans="1:6" hidden="1" x14ac:dyDescent="0.25">
      <c r="A1050" s="1" t="s">
        <v>7</v>
      </c>
      <c r="B1050" s="1" t="s">
        <v>5</v>
      </c>
      <c r="C1050" s="2" t="s">
        <v>28</v>
      </c>
      <c r="D1050" s="1">
        <v>14</v>
      </c>
      <c r="E1050">
        <v>12</v>
      </c>
      <c r="F1050">
        <v>457.85</v>
      </c>
    </row>
    <row r="1051" spans="1:6" hidden="1" x14ac:dyDescent="0.25">
      <c r="A1051" s="1" t="s">
        <v>7</v>
      </c>
      <c r="B1051" s="1" t="s">
        <v>5</v>
      </c>
      <c r="C1051" s="2" t="s">
        <v>28</v>
      </c>
      <c r="D1051" s="1">
        <v>14</v>
      </c>
      <c r="E1051">
        <v>13</v>
      </c>
      <c r="F1051">
        <v>299.05</v>
      </c>
    </row>
    <row r="1052" spans="1:6" hidden="1" x14ac:dyDescent="0.25">
      <c r="A1052" s="1" t="s">
        <v>7</v>
      </c>
      <c r="B1052" s="1" t="s">
        <v>5</v>
      </c>
      <c r="C1052" s="2" t="s">
        <v>28</v>
      </c>
      <c r="D1052" s="1">
        <v>14</v>
      </c>
      <c r="E1052">
        <v>14</v>
      </c>
      <c r="F1052">
        <v>191.4</v>
      </c>
    </row>
    <row r="1053" spans="1:6" hidden="1" x14ac:dyDescent="0.25">
      <c r="A1053" s="1" t="s">
        <v>8</v>
      </c>
      <c r="B1053" s="1" t="s">
        <v>5</v>
      </c>
      <c r="C1053" s="2" t="s">
        <v>28</v>
      </c>
      <c r="D1053" s="1">
        <v>14</v>
      </c>
      <c r="E1053">
        <v>4</v>
      </c>
      <c r="F1053">
        <v>15.9</v>
      </c>
    </row>
    <row r="1054" spans="1:6" hidden="1" x14ac:dyDescent="0.25">
      <c r="A1054" s="1" t="s">
        <v>8</v>
      </c>
      <c r="B1054" s="1" t="s">
        <v>5</v>
      </c>
      <c r="C1054" s="2" t="s">
        <v>28</v>
      </c>
      <c r="D1054" s="1">
        <v>14</v>
      </c>
      <c r="E1054">
        <v>5</v>
      </c>
      <c r="F1054">
        <v>38.299999999999997</v>
      </c>
    </row>
    <row r="1055" spans="1:6" hidden="1" x14ac:dyDescent="0.25">
      <c r="A1055" s="1" t="s">
        <v>8</v>
      </c>
      <c r="B1055" s="1" t="s">
        <v>5</v>
      </c>
      <c r="C1055" s="2" t="s">
        <v>28</v>
      </c>
      <c r="D1055" s="1">
        <v>14</v>
      </c>
      <c r="E1055">
        <v>6</v>
      </c>
      <c r="F1055">
        <v>82.233333333333334</v>
      </c>
    </row>
    <row r="1056" spans="1:6" hidden="1" x14ac:dyDescent="0.25">
      <c r="A1056" s="1" t="s">
        <v>8</v>
      </c>
      <c r="B1056" s="1" t="s">
        <v>5</v>
      </c>
      <c r="C1056" s="2" t="s">
        <v>28</v>
      </c>
      <c r="D1056" s="1">
        <v>14</v>
      </c>
      <c r="E1056">
        <v>7</v>
      </c>
      <c r="F1056">
        <v>126.72499999999999</v>
      </c>
    </row>
    <row r="1057" spans="1:6" hidden="1" x14ac:dyDescent="0.25">
      <c r="A1057" s="1" t="s">
        <v>8</v>
      </c>
      <c r="B1057" s="1" t="s">
        <v>5</v>
      </c>
      <c r="C1057" s="2" t="s">
        <v>28</v>
      </c>
      <c r="D1057" s="1">
        <v>14</v>
      </c>
      <c r="E1057">
        <v>8</v>
      </c>
      <c r="F1057">
        <v>151.43333333333334</v>
      </c>
    </row>
    <row r="1058" spans="1:6" hidden="1" x14ac:dyDescent="0.25">
      <c r="A1058" s="1" t="s">
        <v>8</v>
      </c>
      <c r="B1058" s="1" t="s">
        <v>5</v>
      </c>
      <c r="C1058" s="2" t="s">
        <v>28</v>
      </c>
      <c r="D1058" s="1">
        <v>14</v>
      </c>
      <c r="E1058">
        <v>9</v>
      </c>
      <c r="F1058">
        <v>221.98333333333335</v>
      </c>
    </row>
    <row r="1059" spans="1:6" hidden="1" x14ac:dyDescent="0.25">
      <c r="A1059" s="1" t="s">
        <v>8</v>
      </c>
      <c r="B1059" s="1" t="s">
        <v>5</v>
      </c>
      <c r="C1059" s="2" t="s">
        <v>28</v>
      </c>
      <c r="D1059" s="1">
        <v>14</v>
      </c>
      <c r="E1059">
        <v>10</v>
      </c>
      <c r="F1059">
        <v>317.18333333333334</v>
      </c>
    </row>
    <row r="1060" spans="1:6" hidden="1" x14ac:dyDescent="0.25">
      <c r="A1060" s="1" t="s">
        <v>8</v>
      </c>
      <c r="B1060" s="1" t="s">
        <v>5</v>
      </c>
      <c r="C1060" s="2" t="s">
        <v>28</v>
      </c>
      <c r="D1060" s="1">
        <v>14</v>
      </c>
      <c r="E1060">
        <v>11</v>
      </c>
      <c r="F1060">
        <v>406.88333333333333</v>
      </c>
    </row>
    <row r="1061" spans="1:6" hidden="1" x14ac:dyDescent="0.25">
      <c r="A1061" s="1" t="s">
        <v>8</v>
      </c>
      <c r="B1061" s="1" t="s">
        <v>5</v>
      </c>
      <c r="C1061" s="2" t="s">
        <v>28</v>
      </c>
      <c r="D1061" s="1">
        <v>14</v>
      </c>
      <c r="E1061">
        <v>12</v>
      </c>
      <c r="F1061">
        <v>457.13333333333333</v>
      </c>
    </row>
    <row r="1062" spans="1:6" hidden="1" x14ac:dyDescent="0.25">
      <c r="A1062" s="1" t="s">
        <v>8</v>
      </c>
      <c r="B1062" s="1" t="s">
        <v>5</v>
      </c>
      <c r="C1062" s="2" t="s">
        <v>28</v>
      </c>
      <c r="D1062" s="1">
        <v>14</v>
      </c>
      <c r="E1062">
        <v>13</v>
      </c>
      <c r="F1062">
        <v>404.21666666666664</v>
      </c>
    </row>
    <row r="1063" spans="1:6" hidden="1" x14ac:dyDescent="0.25">
      <c r="A1063" s="1" t="s">
        <v>8</v>
      </c>
      <c r="B1063" s="1" t="s">
        <v>5</v>
      </c>
      <c r="C1063" s="2" t="s">
        <v>28</v>
      </c>
      <c r="D1063" s="1">
        <v>14</v>
      </c>
      <c r="E1063">
        <v>14</v>
      </c>
      <c r="F1063">
        <v>208.01666666666665</v>
      </c>
    </row>
    <row r="1064" spans="1:6" hidden="1" x14ac:dyDescent="0.25">
      <c r="A1064" s="1" t="s">
        <v>8</v>
      </c>
      <c r="B1064" s="1" t="s">
        <v>5</v>
      </c>
      <c r="C1064" s="2" t="s">
        <v>28</v>
      </c>
      <c r="D1064" s="1">
        <v>15</v>
      </c>
      <c r="E1064">
        <v>4</v>
      </c>
      <c r="F1064">
        <v>15.9</v>
      </c>
    </row>
    <row r="1065" spans="1:6" hidden="1" x14ac:dyDescent="0.25">
      <c r="A1065" s="1" t="s">
        <v>8</v>
      </c>
      <c r="B1065" s="1" t="s">
        <v>5</v>
      </c>
      <c r="C1065" s="2" t="s">
        <v>28</v>
      </c>
      <c r="D1065" s="1">
        <v>15</v>
      </c>
      <c r="E1065">
        <v>5</v>
      </c>
      <c r="F1065">
        <v>39.666666666666671</v>
      </c>
    </row>
    <row r="1066" spans="1:6" hidden="1" x14ac:dyDescent="0.25">
      <c r="A1066" s="1" t="s">
        <v>8</v>
      </c>
      <c r="B1066" s="1" t="s">
        <v>5</v>
      </c>
      <c r="C1066" s="2" t="s">
        <v>28</v>
      </c>
      <c r="D1066" s="1">
        <v>15</v>
      </c>
      <c r="E1066">
        <v>6</v>
      </c>
      <c r="F1066">
        <v>75.266666666666666</v>
      </c>
    </row>
    <row r="1067" spans="1:6" hidden="1" x14ac:dyDescent="0.25">
      <c r="A1067" s="1" t="s">
        <v>8</v>
      </c>
      <c r="B1067" s="1" t="s">
        <v>5</v>
      </c>
      <c r="C1067" s="2" t="s">
        <v>28</v>
      </c>
      <c r="D1067" s="1">
        <v>15</v>
      </c>
      <c r="E1067">
        <v>7</v>
      </c>
      <c r="F1067">
        <v>113.1</v>
      </c>
    </row>
    <row r="1068" spans="1:6" hidden="1" x14ac:dyDescent="0.25">
      <c r="A1068" s="1" t="s">
        <v>8</v>
      </c>
      <c r="B1068" s="1" t="s">
        <v>5</v>
      </c>
      <c r="C1068" s="2" t="s">
        <v>28</v>
      </c>
      <c r="D1068" s="1">
        <v>15</v>
      </c>
      <c r="E1068">
        <v>8</v>
      </c>
      <c r="F1068">
        <v>157.53333333333333</v>
      </c>
    </row>
    <row r="1069" spans="1:6" hidden="1" x14ac:dyDescent="0.25">
      <c r="A1069" s="1" t="s">
        <v>8</v>
      </c>
      <c r="B1069" s="1" t="s">
        <v>5</v>
      </c>
      <c r="C1069" s="2" t="s">
        <v>28</v>
      </c>
      <c r="D1069" s="1">
        <v>15</v>
      </c>
      <c r="E1069">
        <v>9</v>
      </c>
      <c r="F1069">
        <v>235</v>
      </c>
    </row>
    <row r="1070" spans="1:6" hidden="1" x14ac:dyDescent="0.25">
      <c r="A1070" s="1" t="s">
        <v>8</v>
      </c>
      <c r="B1070" s="1" t="s">
        <v>5</v>
      </c>
      <c r="C1070" s="2" t="s">
        <v>28</v>
      </c>
      <c r="D1070" s="1">
        <v>15</v>
      </c>
      <c r="E1070">
        <v>10</v>
      </c>
      <c r="F1070">
        <v>323.55</v>
      </c>
    </row>
    <row r="1071" spans="1:6" hidden="1" x14ac:dyDescent="0.25">
      <c r="A1071" s="1" t="s">
        <v>8</v>
      </c>
      <c r="B1071" s="1" t="s">
        <v>5</v>
      </c>
      <c r="C1071" s="2" t="s">
        <v>28</v>
      </c>
      <c r="D1071" s="1">
        <v>15</v>
      </c>
      <c r="E1071">
        <v>11</v>
      </c>
      <c r="F1071">
        <v>409.83333333333331</v>
      </c>
    </row>
    <row r="1072" spans="1:6" hidden="1" x14ac:dyDescent="0.25">
      <c r="A1072" s="1" t="s">
        <v>8</v>
      </c>
      <c r="B1072" s="1" t="s">
        <v>5</v>
      </c>
      <c r="C1072" s="2" t="s">
        <v>28</v>
      </c>
      <c r="D1072" s="1">
        <v>15</v>
      </c>
      <c r="E1072">
        <v>12</v>
      </c>
      <c r="F1072">
        <v>452.93333333333328</v>
      </c>
    </row>
    <row r="1073" spans="1:6" hidden="1" x14ac:dyDescent="0.25">
      <c r="A1073" s="1" t="s">
        <v>8</v>
      </c>
      <c r="B1073" s="1" t="s">
        <v>5</v>
      </c>
      <c r="C1073" s="2" t="s">
        <v>28</v>
      </c>
      <c r="D1073" s="1">
        <v>15</v>
      </c>
      <c r="E1073">
        <v>13</v>
      </c>
      <c r="F1073">
        <v>436.08333333333331</v>
      </c>
    </row>
    <row r="1074" spans="1:6" hidden="1" x14ac:dyDescent="0.25">
      <c r="A1074" s="1" t="s">
        <v>8</v>
      </c>
      <c r="B1074" s="1" t="s">
        <v>5</v>
      </c>
      <c r="C1074" s="2" t="s">
        <v>28</v>
      </c>
      <c r="D1074" s="1">
        <v>15</v>
      </c>
      <c r="E1074">
        <v>14</v>
      </c>
      <c r="F1074">
        <v>303.61666666666667</v>
      </c>
    </row>
    <row r="1075" spans="1:6" hidden="1" x14ac:dyDescent="0.25">
      <c r="A1075" s="1" t="s">
        <v>8</v>
      </c>
      <c r="B1075" s="1" t="s">
        <v>5</v>
      </c>
      <c r="C1075" s="2" t="s">
        <v>28</v>
      </c>
      <c r="D1075" s="1">
        <v>15</v>
      </c>
      <c r="E1075">
        <v>15</v>
      </c>
      <c r="F1075">
        <v>176.2</v>
      </c>
    </row>
    <row r="1076" spans="1:6" hidden="1" x14ac:dyDescent="0.25">
      <c r="A1076" s="1" t="s">
        <v>9</v>
      </c>
      <c r="B1076" s="1" t="s">
        <v>5</v>
      </c>
      <c r="C1076" s="2" t="s">
        <v>28</v>
      </c>
      <c r="D1076" s="1">
        <v>16</v>
      </c>
      <c r="E1076">
        <v>4</v>
      </c>
      <c r="F1076">
        <v>10.85</v>
      </c>
    </row>
    <row r="1077" spans="1:6" hidden="1" x14ac:dyDescent="0.25">
      <c r="A1077" s="1" t="s">
        <v>9</v>
      </c>
      <c r="B1077" s="1" t="s">
        <v>5</v>
      </c>
      <c r="C1077" s="2" t="s">
        <v>28</v>
      </c>
      <c r="D1077" s="1">
        <v>16</v>
      </c>
      <c r="E1077">
        <v>5</v>
      </c>
      <c r="F1077">
        <v>29.583333333333332</v>
      </c>
    </row>
    <row r="1078" spans="1:6" hidden="1" x14ac:dyDescent="0.25">
      <c r="A1078" s="1" t="s">
        <v>9</v>
      </c>
      <c r="B1078" s="1" t="s">
        <v>5</v>
      </c>
      <c r="C1078" s="2" t="s">
        <v>28</v>
      </c>
      <c r="D1078" s="1">
        <v>16</v>
      </c>
      <c r="E1078">
        <v>6</v>
      </c>
      <c r="F1078">
        <v>64.05</v>
      </c>
    </row>
    <row r="1079" spans="1:6" hidden="1" x14ac:dyDescent="0.25">
      <c r="A1079" s="1" t="s">
        <v>9</v>
      </c>
      <c r="B1079" s="1" t="s">
        <v>5</v>
      </c>
      <c r="C1079" s="2" t="s">
        <v>28</v>
      </c>
      <c r="D1079" s="1">
        <v>16</v>
      </c>
      <c r="E1079">
        <v>7</v>
      </c>
      <c r="F1079">
        <v>98.933333333333337</v>
      </c>
    </row>
    <row r="1080" spans="1:6" hidden="1" x14ac:dyDescent="0.25">
      <c r="A1080" s="1" t="s">
        <v>9</v>
      </c>
      <c r="B1080" s="1" t="s">
        <v>5</v>
      </c>
      <c r="C1080" s="2" t="s">
        <v>28</v>
      </c>
      <c r="D1080" s="1">
        <v>16</v>
      </c>
      <c r="E1080">
        <v>8</v>
      </c>
      <c r="F1080">
        <v>142.4</v>
      </c>
    </row>
    <row r="1081" spans="1:6" hidden="1" x14ac:dyDescent="0.25">
      <c r="A1081" s="1" t="s">
        <v>9</v>
      </c>
      <c r="B1081" s="1" t="s">
        <v>5</v>
      </c>
      <c r="C1081" s="2" t="s">
        <v>28</v>
      </c>
      <c r="D1081" s="1">
        <v>16</v>
      </c>
      <c r="E1081">
        <v>9</v>
      </c>
      <c r="F1081">
        <v>189.1</v>
      </c>
    </row>
    <row r="1082" spans="1:6" hidden="1" x14ac:dyDescent="0.25">
      <c r="A1082" s="1" t="s">
        <v>9</v>
      </c>
      <c r="B1082" s="1" t="s">
        <v>5</v>
      </c>
      <c r="C1082" s="2" t="s">
        <v>28</v>
      </c>
      <c r="D1082" s="1">
        <v>16</v>
      </c>
      <c r="E1082">
        <v>10</v>
      </c>
      <c r="F1082">
        <v>307.5</v>
      </c>
    </row>
    <row r="1083" spans="1:6" hidden="1" x14ac:dyDescent="0.25">
      <c r="A1083" s="1" t="s">
        <v>9</v>
      </c>
      <c r="B1083" s="1" t="s">
        <v>5</v>
      </c>
      <c r="C1083" s="2" t="s">
        <v>28</v>
      </c>
      <c r="D1083" s="1">
        <v>16</v>
      </c>
      <c r="E1083">
        <v>11</v>
      </c>
      <c r="F1083">
        <v>369.65</v>
      </c>
    </row>
    <row r="1084" spans="1:6" hidden="1" x14ac:dyDescent="0.25">
      <c r="A1084" s="1" t="s">
        <v>9</v>
      </c>
      <c r="B1084" s="1" t="s">
        <v>5</v>
      </c>
      <c r="C1084" s="2" t="s">
        <v>28</v>
      </c>
      <c r="D1084" s="1">
        <v>16</v>
      </c>
      <c r="E1084">
        <v>12</v>
      </c>
      <c r="F1084">
        <v>443.35</v>
      </c>
    </row>
    <row r="1085" spans="1:6" hidden="1" x14ac:dyDescent="0.25">
      <c r="A1085" s="1" t="s">
        <v>9</v>
      </c>
      <c r="B1085" s="1" t="s">
        <v>5</v>
      </c>
      <c r="C1085" s="2" t="s">
        <v>28</v>
      </c>
      <c r="D1085" s="1">
        <v>16</v>
      </c>
      <c r="E1085">
        <v>13</v>
      </c>
      <c r="F1085">
        <v>527.20000000000005</v>
      </c>
    </row>
    <row r="1086" spans="1:6" hidden="1" x14ac:dyDescent="0.25">
      <c r="A1086" s="1" t="s">
        <v>9</v>
      </c>
      <c r="B1086" s="1" t="s">
        <v>5</v>
      </c>
      <c r="C1086" s="2" t="s">
        <v>28</v>
      </c>
      <c r="D1086" s="1">
        <v>16</v>
      </c>
      <c r="E1086">
        <v>14</v>
      </c>
      <c r="F1086">
        <v>594.29999999999995</v>
      </c>
    </row>
    <row r="1087" spans="1:6" hidden="1" x14ac:dyDescent="0.25">
      <c r="A1087" s="1" t="s">
        <v>9</v>
      </c>
      <c r="B1087" s="1" t="s">
        <v>5</v>
      </c>
      <c r="C1087" s="2" t="s">
        <v>28</v>
      </c>
      <c r="D1087" s="1">
        <v>16</v>
      </c>
      <c r="E1087">
        <v>15</v>
      </c>
      <c r="F1087">
        <v>484.4</v>
      </c>
    </row>
    <row r="1088" spans="1:6" hidden="1" x14ac:dyDescent="0.25">
      <c r="A1088" s="1" t="s">
        <v>9</v>
      </c>
      <c r="B1088" s="1" t="s">
        <v>5</v>
      </c>
      <c r="C1088" s="2" t="s">
        <v>28</v>
      </c>
      <c r="D1088" s="1">
        <v>16</v>
      </c>
      <c r="E1088">
        <v>16</v>
      </c>
      <c r="F1088">
        <v>218.6</v>
      </c>
    </row>
    <row r="1089" spans="1:6" hidden="1" x14ac:dyDescent="0.25">
      <c r="A1089" s="1" t="s">
        <v>9</v>
      </c>
      <c r="B1089" s="1" t="s">
        <v>5</v>
      </c>
      <c r="C1089" s="2" t="s">
        <v>28</v>
      </c>
      <c r="D1089" s="1">
        <v>17</v>
      </c>
      <c r="E1089">
        <v>4</v>
      </c>
      <c r="F1089">
        <v>10.85</v>
      </c>
    </row>
    <row r="1090" spans="1:6" hidden="1" x14ac:dyDescent="0.25">
      <c r="A1090" s="1" t="s">
        <v>9</v>
      </c>
      <c r="B1090" s="1" t="s">
        <v>5</v>
      </c>
      <c r="C1090" s="2" t="s">
        <v>28</v>
      </c>
      <c r="D1090" s="1">
        <v>17</v>
      </c>
      <c r="E1090">
        <v>5</v>
      </c>
      <c r="F1090">
        <v>29.583333333333332</v>
      </c>
    </row>
    <row r="1091" spans="1:6" hidden="1" x14ac:dyDescent="0.25">
      <c r="A1091" s="1" t="s">
        <v>9</v>
      </c>
      <c r="B1091" s="1" t="s">
        <v>5</v>
      </c>
      <c r="C1091" s="2" t="s">
        <v>28</v>
      </c>
      <c r="D1091" s="1">
        <v>17</v>
      </c>
      <c r="E1091">
        <v>6</v>
      </c>
      <c r="F1091">
        <v>64.05</v>
      </c>
    </row>
    <row r="1092" spans="1:6" hidden="1" x14ac:dyDescent="0.25">
      <c r="A1092" s="1" t="s">
        <v>9</v>
      </c>
      <c r="B1092" s="1" t="s">
        <v>5</v>
      </c>
      <c r="C1092" s="2" t="s">
        <v>28</v>
      </c>
      <c r="D1092" s="1">
        <v>17</v>
      </c>
      <c r="E1092">
        <v>7</v>
      </c>
      <c r="F1092">
        <v>98.933333333333337</v>
      </c>
    </row>
    <row r="1093" spans="1:6" hidden="1" x14ac:dyDescent="0.25">
      <c r="A1093" s="1" t="s">
        <v>9</v>
      </c>
      <c r="B1093" s="1" t="s">
        <v>5</v>
      </c>
      <c r="C1093" s="2" t="s">
        <v>28</v>
      </c>
      <c r="D1093" s="1">
        <v>17</v>
      </c>
      <c r="E1093">
        <v>8</v>
      </c>
      <c r="F1093">
        <v>142.4</v>
      </c>
    </row>
    <row r="1094" spans="1:6" hidden="1" x14ac:dyDescent="0.25">
      <c r="A1094" s="1" t="s">
        <v>9</v>
      </c>
      <c r="B1094" s="1" t="s">
        <v>5</v>
      </c>
      <c r="C1094" s="2" t="s">
        <v>28</v>
      </c>
      <c r="D1094" s="1">
        <v>17</v>
      </c>
      <c r="E1094">
        <v>9</v>
      </c>
      <c r="F1094">
        <v>218.86666666666665</v>
      </c>
    </row>
    <row r="1095" spans="1:6" hidden="1" x14ac:dyDescent="0.25">
      <c r="A1095" s="1" t="s">
        <v>9</v>
      </c>
      <c r="B1095" s="1" t="s">
        <v>5</v>
      </c>
      <c r="C1095" s="2" t="s">
        <v>28</v>
      </c>
      <c r="D1095" s="1">
        <v>17</v>
      </c>
      <c r="E1095">
        <v>10</v>
      </c>
      <c r="F1095">
        <v>308.10000000000002</v>
      </c>
    </row>
    <row r="1096" spans="1:6" hidden="1" x14ac:dyDescent="0.25">
      <c r="A1096" s="1" t="s">
        <v>9</v>
      </c>
      <c r="B1096" s="1" t="s">
        <v>5</v>
      </c>
      <c r="C1096" s="2" t="s">
        <v>28</v>
      </c>
      <c r="D1096" s="1">
        <v>17</v>
      </c>
      <c r="E1096">
        <v>11</v>
      </c>
      <c r="F1096">
        <v>416.06666666666672</v>
      </c>
    </row>
    <row r="1097" spans="1:6" hidden="1" x14ac:dyDescent="0.25">
      <c r="A1097" s="1" t="s">
        <v>9</v>
      </c>
      <c r="B1097" s="1" t="s">
        <v>5</v>
      </c>
      <c r="C1097" s="2" t="s">
        <v>28</v>
      </c>
      <c r="D1097" s="1">
        <v>17</v>
      </c>
      <c r="E1097">
        <v>12</v>
      </c>
      <c r="F1097">
        <v>502.06666666666672</v>
      </c>
    </row>
    <row r="1098" spans="1:6" hidden="1" x14ac:dyDescent="0.25">
      <c r="A1098" s="1" t="s">
        <v>9</v>
      </c>
      <c r="B1098" s="1" t="s">
        <v>5</v>
      </c>
      <c r="C1098" s="2" t="s">
        <v>28</v>
      </c>
      <c r="D1098" s="1">
        <v>17</v>
      </c>
      <c r="E1098">
        <v>13</v>
      </c>
      <c r="F1098">
        <v>585.43333333333328</v>
      </c>
    </row>
    <row r="1099" spans="1:6" hidden="1" x14ac:dyDescent="0.25">
      <c r="A1099" s="1" t="s">
        <v>9</v>
      </c>
      <c r="B1099" s="1" t="s">
        <v>5</v>
      </c>
      <c r="C1099" s="2" t="s">
        <v>28</v>
      </c>
      <c r="D1099" s="1">
        <v>17</v>
      </c>
      <c r="E1099">
        <v>14</v>
      </c>
      <c r="F1099">
        <v>605.43333333333328</v>
      </c>
    </row>
    <row r="1100" spans="1:6" hidden="1" x14ac:dyDescent="0.25">
      <c r="A1100" s="1" t="s">
        <v>9</v>
      </c>
      <c r="B1100" s="1" t="s">
        <v>5</v>
      </c>
      <c r="C1100" s="2" t="s">
        <v>28</v>
      </c>
      <c r="D1100" s="1">
        <v>17</v>
      </c>
      <c r="E1100">
        <v>15</v>
      </c>
      <c r="F1100">
        <v>550.63333333333333</v>
      </c>
    </row>
    <row r="1101" spans="1:6" hidden="1" x14ac:dyDescent="0.25">
      <c r="A1101" s="1" t="s">
        <v>9</v>
      </c>
      <c r="B1101" s="1" t="s">
        <v>5</v>
      </c>
      <c r="C1101" s="2" t="s">
        <v>28</v>
      </c>
      <c r="D1101" s="1">
        <v>17</v>
      </c>
      <c r="E1101">
        <v>16</v>
      </c>
      <c r="F1101">
        <v>480.06666666666672</v>
      </c>
    </row>
    <row r="1102" spans="1:6" hidden="1" x14ac:dyDescent="0.25">
      <c r="A1102" s="1" t="s">
        <v>9</v>
      </c>
      <c r="B1102" s="1" t="s">
        <v>5</v>
      </c>
      <c r="C1102" s="2" t="s">
        <v>28</v>
      </c>
      <c r="D1102" s="1">
        <v>17</v>
      </c>
      <c r="E1102">
        <v>17</v>
      </c>
      <c r="F1102">
        <v>160.63333333333333</v>
      </c>
    </row>
    <row r="1103" spans="1:6" hidden="1" x14ac:dyDescent="0.25">
      <c r="A1103" s="1" t="s">
        <v>9</v>
      </c>
      <c r="B1103" s="1" t="s">
        <v>5</v>
      </c>
      <c r="C1103" s="2" t="s">
        <v>28</v>
      </c>
      <c r="D1103" s="1">
        <v>18</v>
      </c>
      <c r="E1103">
        <v>4</v>
      </c>
      <c r="F1103">
        <v>10.85</v>
      </c>
    </row>
    <row r="1104" spans="1:6" hidden="1" x14ac:dyDescent="0.25">
      <c r="A1104" s="1" t="s">
        <v>9</v>
      </c>
      <c r="B1104" s="1" t="s">
        <v>5</v>
      </c>
      <c r="C1104" s="2" t="s">
        <v>28</v>
      </c>
      <c r="D1104" s="1">
        <v>18</v>
      </c>
      <c r="E1104">
        <v>5</v>
      </c>
      <c r="F1104">
        <v>29.583333333333332</v>
      </c>
    </row>
    <row r="1105" spans="1:6" hidden="1" x14ac:dyDescent="0.25">
      <c r="A1105" s="1" t="s">
        <v>9</v>
      </c>
      <c r="B1105" s="1" t="s">
        <v>5</v>
      </c>
      <c r="C1105" s="2" t="s">
        <v>28</v>
      </c>
      <c r="D1105" s="1">
        <v>18</v>
      </c>
      <c r="E1105">
        <v>6</v>
      </c>
      <c r="F1105">
        <v>64.05</v>
      </c>
    </row>
    <row r="1106" spans="1:6" hidden="1" x14ac:dyDescent="0.25">
      <c r="A1106" s="1" t="s">
        <v>9</v>
      </c>
      <c r="B1106" s="1" t="s">
        <v>5</v>
      </c>
      <c r="C1106" s="2" t="s">
        <v>28</v>
      </c>
      <c r="D1106" s="1">
        <v>18</v>
      </c>
      <c r="E1106">
        <v>7</v>
      </c>
      <c r="F1106">
        <v>98.933333333333337</v>
      </c>
    </row>
    <row r="1107" spans="1:6" hidden="1" x14ac:dyDescent="0.25">
      <c r="A1107" s="1" t="s">
        <v>9</v>
      </c>
      <c r="B1107" s="1" t="s">
        <v>5</v>
      </c>
      <c r="C1107" s="2" t="s">
        <v>28</v>
      </c>
      <c r="D1107" s="1">
        <v>18</v>
      </c>
      <c r="E1107">
        <v>8</v>
      </c>
      <c r="F1107">
        <v>142.4</v>
      </c>
    </row>
    <row r="1108" spans="1:6" hidden="1" x14ac:dyDescent="0.25">
      <c r="A1108" s="1" t="s">
        <v>9</v>
      </c>
      <c r="B1108" s="1" t="s">
        <v>5</v>
      </c>
      <c r="C1108" s="2" t="s">
        <v>28</v>
      </c>
      <c r="D1108" s="1">
        <v>18</v>
      </c>
      <c r="E1108">
        <v>9</v>
      </c>
      <c r="F1108">
        <v>213.6</v>
      </c>
    </row>
    <row r="1109" spans="1:6" hidden="1" x14ac:dyDescent="0.25">
      <c r="A1109" s="1" t="s">
        <v>9</v>
      </c>
      <c r="B1109" s="1" t="s">
        <v>5</v>
      </c>
      <c r="C1109" s="2" t="s">
        <v>28</v>
      </c>
      <c r="D1109" s="1">
        <v>18</v>
      </c>
      <c r="E1109">
        <v>10</v>
      </c>
      <c r="F1109">
        <v>299.39999999999998</v>
      </c>
    </row>
    <row r="1110" spans="1:6" hidden="1" x14ac:dyDescent="0.25">
      <c r="A1110" s="1" t="s">
        <v>9</v>
      </c>
      <c r="B1110" s="1" t="s">
        <v>5</v>
      </c>
      <c r="C1110" s="2" t="s">
        <v>28</v>
      </c>
      <c r="D1110" s="1">
        <v>18</v>
      </c>
      <c r="E1110">
        <v>11</v>
      </c>
      <c r="F1110">
        <v>374.72500000000002</v>
      </c>
    </row>
    <row r="1111" spans="1:6" hidden="1" x14ac:dyDescent="0.25">
      <c r="A1111" s="1" t="s">
        <v>9</v>
      </c>
      <c r="B1111" s="1" t="s">
        <v>5</v>
      </c>
      <c r="C1111" s="2" t="s">
        <v>28</v>
      </c>
      <c r="D1111" s="1">
        <v>18</v>
      </c>
      <c r="E1111">
        <v>12</v>
      </c>
      <c r="F1111">
        <v>457.17500000000001</v>
      </c>
    </row>
    <row r="1112" spans="1:6" hidden="1" x14ac:dyDescent="0.25">
      <c r="A1112" s="1" t="s">
        <v>9</v>
      </c>
      <c r="B1112" s="1" t="s">
        <v>5</v>
      </c>
      <c r="C1112" s="2" t="s">
        <v>28</v>
      </c>
      <c r="D1112" s="1">
        <v>18</v>
      </c>
      <c r="E1112">
        <v>13</v>
      </c>
      <c r="F1112">
        <v>560.625</v>
      </c>
    </row>
    <row r="1113" spans="1:6" hidden="1" x14ac:dyDescent="0.25">
      <c r="A1113" s="1" t="s">
        <v>9</v>
      </c>
      <c r="B1113" s="1" t="s">
        <v>5</v>
      </c>
      <c r="C1113" s="2" t="s">
        <v>28</v>
      </c>
      <c r="D1113" s="1">
        <v>18</v>
      </c>
      <c r="E1113">
        <v>14</v>
      </c>
      <c r="F1113">
        <v>541.1</v>
      </c>
    </row>
    <row r="1114" spans="1:6" hidden="1" x14ac:dyDescent="0.25">
      <c r="A1114" s="1" t="s">
        <v>9</v>
      </c>
      <c r="B1114" s="1" t="s">
        <v>5</v>
      </c>
      <c r="C1114" s="2" t="s">
        <v>28</v>
      </c>
      <c r="D1114" s="1">
        <v>18</v>
      </c>
      <c r="E1114">
        <v>15</v>
      </c>
      <c r="F1114">
        <v>501.8</v>
      </c>
    </row>
    <row r="1115" spans="1:6" hidden="1" x14ac:dyDescent="0.25">
      <c r="A1115" s="1" t="s">
        <v>9</v>
      </c>
      <c r="B1115" s="1" t="s">
        <v>5</v>
      </c>
      <c r="C1115" s="2" t="s">
        <v>28</v>
      </c>
      <c r="D1115" s="1">
        <v>18</v>
      </c>
      <c r="E1115">
        <v>16</v>
      </c>
      <c r="F1115">
        <v>394.8</v>
      </c>
    </row>
    <row r="1116" spans="1:6" hidden="1" x14ac:dyDescent="0.25">
      <c r="A1116" s="1" t="s">
        <v>9</v>
      </c>
      <c r="B1116" s="1" t="s">
        <v>5</v>
      </c>
      <c r="C1116" s="2" t="s">
        <v>28</v>
      </c>
      <c r="D1116" s="1">
        <v>18</v>
      </c>
      <c r="E1116">
        <v>17</v>
      </c>
      <c r="F1116">
        <v>298.45</v>
      </c>
    </row>
    <row r="1117" spans="1:6" hidden="1" x14ac:dyDescent="0.25">
      <c r="A1117" s="1" t="s">
        <v>9</v>
      </c>
      <c r="B1117" s="1" t="s">
        <v>5</v>
      </c>
      <c r="C1117" s="2" t="s">
        <v>28</v>
      </c>
      <c r="D1117" s="1">
        <v>18</v>
      </c>
      <c r="E1117">
        <v>18</v>
      </c>
      <c r="F1117">
        <v>168.4</v>
      </c>
    </row>
    <row r="1118" spans="1:6" hidden="1" x14ac:dyDescent="0.25">
      <c r="A1118" s="1" t="s">
        <v>10</v>
      </c>
      <c r="B1118" s="1" t="s">
        <v>5</v>
      </c>
      <c r="C1118" s="2" t="s">
        <v>28</v>
      </c>
      <c r="D1118" s="1">
        <v>15</v>
      </c>
      <c r="E1118">
        <v>4</v>
      </c>
      <c r="F1118">
        <v>11.1</v>
      </c>
    </row>
    <row r="1119" spans="1:6" hidden="1" x14ac:dyDescent="0.25">
      <c r="A1119" s="1" t="s">
        <v>10</v>
      </c>
      <c r="B1119" s="1" t="s">
        <v>5</v>
      </c>
      <c r="C1119" s="2" t="s">
        <v>28</v>
      </c>
      <c r="D1119" s="1">
        <v>15</v>
      </c>
      <c r="E1119">
        <v>5</v>
      </c>
      <c r="F1119">
        <v>38.466666666666669</v>
      </c>
    </row>
    <row r="1120" spans="1:6" hidden="1" x14ac:dyDescent="0.25">
      <c r="A1120" s="1" t="s">
        <v>10</v>
      </c>
      <c r="B1120" s="1" t="s">
        <v>5</v>
      </c>
      <c r="C1120" s="2" t="s">
        <v>28</v>
      </c>
      <c r="D1120" s="1">
        <v>15</v>
      </c>
      <c r="E1120">
        <v>6</v>
      </c>
      <c r="F1120">
        <v>68.266666666666666</v>
      </c>
    </row>
    <row r="1121" spans="1:6" hidden="1" x14ac:dyDescent="0.25">
      <c r="A1121" s="1" t="s">
        <v>10</v>
      </c>
      <c r="B1121" s="1" t="s">
        <v>5</v>
      </c>
      <c r="C1121" s="2" t="s">
        <v>28</v>
      </c>
      <c r="D1121" s="1">
        <v>15</v>
      </c>
      <c r="E1121">
        <v>7</v>
      </c>
      <c r="F1121">
        <v>113.95</v>
      </c>
    </row>
    <row r="1122" spans="1:6" hidden="1" x14ac:dyDescent="0.25">
      <c r="A1122" s="1" t="s">
        <v>10</v>
      </c>
      <c r="B1122" s="1" t="s">
        <v>5</v>
      </c>
      <c r="C1122" s="2" t="s">
        <v>28</v>
      </c>
      <c r="D1122" s="1">
        <v>15</v>
      </c>
      <c r="E1122">
        <v>8</v>
      </c>
      <c r="F1122">
        <v>148.95999999999998</v>
      </c>
    </row>
    <row r="1123" spans="1:6" hidden="1" x14ac:dyDescent="0.25">
      <c r="A1123" s="1" t="s">
        <v>10</v>
      </c>
      <c r="B1123" s="1" t="s">
        <v>5</v>
      </c>
      <c r="C1123" s="2" t="s">
        <v>28</v>
      </c>
      <c r="D1123" s="1">
        <v>15</v>
      </c>
      <c r="E1123">
        <v>9</v>
      </c>
      <c r="F1123">
        <v>210.2</v>
      </c>
    </row>
    <row r="1124" spans="1:6" hidden="1" x14ac:dyDescent="0.25">
      <c r="A1124" s="1" t="s">
        <v>10</v>
      </c>
      <c r="B1124" s="1" t="s">
        <v>5</v>
      </c>
      <c r="C1124" s="2" t="s">
        <v>28</v>
      </c>
      <c r="D1124" s="1">
        <v>15</v>
      </c>
      <c r="E1124">
        <v>10</v>
      </c>
      <c r="F1124">
        <v>293.22500000000002</v>
      </c>
    </row>
    <row r="1125" spans="1:6" hidden="1" x14ac:dyDescent="0.25">
      <c r="A1125" s="1" t="s">
        <v>10</v>
      </c>
      <c r="B1125" s="1" t="s">
        <v>5</v>
      </c>
      <c r="C1125" s="2" t="s">
        <v>28</v>
      </c>
      <c r="D1125" s="1">
        <v>15</v>
      </c>
      <c r="E1125">
        <v>11</v>
      </c>
      <c r="F1125">
        <v>380.35</v>
      </c>
    </row>
    <row r="1126" spans="1:6" hidden="1" x14ac:dyDescent="0.25">
      <c r="A1126" s="1" t="s">
        <v>10</v>
      </c>
      <c r="B1126" s="1" t="s">
        <v>5</v>
      </c>
      <c r="C1126" s="2" t="s">
        <v>28</v>
      </c>
      <c r="D1126" s="1">
        <v>15</v>
      </c>
      <c r="E1126">
        <v>12</v>
      </c>
      <c r="F1126">
        <v>461.67500000000001</v>
      </c>
    </row>
    <row r="1127" spans="1:6" hidden="1" x14ac:dyDescent="0.25">
      <c r="A1127" s="1" t="s">
        <v>10</v>
      </c>
      <c r="B1127" s="1" t="s">
        <v>5</v>
      </c>
      <c r="C1127" s="2" t="s">
        <v>28</v>
      </c>
      <c r="D1127" s="1">
        <v>15</v>
      </c>
      <c r="E1127">
        <v>13</v>
      </c>
      <c r="F1127">
        <v>543.47500000000002</v>
      </c>
    </row>
    <row r="1128" spans="1:6" hidden="1" x14ac:dyDescent="0.25">
      <c r="A1128" s="1" t="s">
        <v>10</v>
      </c>
      <c r="B1128" s="1" t="s">
        <v>5</v>
      </c>
      <c r="C1128" s="2" t="s">
        <v>28</v>
      </c>
      <c r="D1128" s="1">
        <v>15</v>
      </c>
      <c r="E1128">
        <v>14</v>
      </c>
      <c r="F1128">
        <v>475</v>
      </c>
    </row>
    <row r="1129" spans="1:6" hidden="1" x14ac:dyDescent="0.25">
      <c r="A1129" s="1" t="s">
        <v>10</v>
      </c>
      <c r="B1129" s="1" t="s">
        <v>5</v>
      </c>
      <c r="C1129" s="2" t="s">
        <v>28</v>
      </c>
      <c r="D1129" s="1">
        <v>15</v>
      </c>
      <c r="E1129">
        <v>15</v>
      </c>
      <c r="F1129">
        <v>309.05</v>
      </c>
    </row>
    <row r="1130" spans="1:6" hidden="1" x14ac:dyDescent="0.25">
      <c r="A1130" s="1" t="s">
        <v>10</v>
      </c>
      <c r="B1130" s="1" t="s">
        <v>5</v>
      </c>
      <c r="C1130" s="2" t="s">
        <v>28</v>
      </c>
      <c r="D1130" s="1">
        <v>16</v>
      </c>
      <c r="E1130">
        <v>4</v>
      </c>
      <c r="F1130">
        <v>11.1</v>
      </c>
    </row>
    <row r="1131" spans="1:6" hidden="1" x14ac:dyDescent="0.25">
      <c r="A1131" s="1" t="s">
        <v>10</v>
      </c>
      <c r="B1131" s="1" t="s">
        <v>5</v>
      </c>
      <c r="C1131" s="2" t="s">
        <v>28</v>
      </c>
      <c r="D1131" s="1">
        <v>16</v>
      </c>
      <c r="E1131">
        <v>5</v>
      </c>
      <c r="F1131">
        <v>38.466666666666669</v>
      </c>
    </row>
    <row r="1132" spans="1:6" hidden="1" x14ac:dyDescent="0.25">
      <c r="A1132" s="1" t="s">
        <v>10</v>
      </c>
      <c r="B1132" s="1" t="s">
        <v>5</v>
      </c>
      <c r="C1132" s="2" t="s">
        <v>28</v>
      </c>
      <c r="D1132" s="1">
        <v>16</v>
      </c>
      <c r="E1132">
        <v>6</v>
      </c>
      <c r="F1132">
        <v>68.266666666666666</v>
      </c>
    </row>
    <row r="1133" spans="1:6" hidden="1" x14ac:dyDescent="0.25">
      <c r="A1133" s="1" t="s">
        <v>10</v>
      </c>
      <c r="B1133" s="1" t="s">
        <v>5</v>
      </c>
      <c r="C1133" s="2" t="s">
        <v>28</v>
      </c>
      <c r="D1133" s="1">
        <v>16</v>
      </c>
      <c r="E1133">
        <v>7</v>
      </c>
      <c r="F1133">
        <v>113.95</v>
      </c>
    </row>
    <row r="1134" spans="1:6" hidden="1" x14ac:dyDescent="0.25">
      <c r="A1134" s="1" t="s">
        <v>10</v>
      </c>
      <c r="B1134" s="1" t="s">
        <v>5</v>
      </c>
      <c r="C1134" s="2" t="s">
        <v>28</v>
      </c>
      <c r="D1134" s="1">
        <v>16</v>
      </c>
      <c r="E1134">
        <v>8</v>
      </c>
      <c r="F1134">
        <v>148.95999999999998</v>
      </c>
    </row>
    <row r="1135" spans="1:6" hidden="1" x14ac:dyDescent="0.25">
      <c r="A1135" s="1" t="s">
        <v>10</v>
      </c>
      <c r="B1135" s="1" t="s">
        <v>5</v>
      </c>
      <c r="C1135" s="2" t="s">
        <v>28</v>
      </c>
      <c r="D1135" s="1">
        <v>16</v>
      </c>
      <c r="E1135">
        <v>9</v>
      </c>
      <c r="F1135">
        <v>215.38749999999999</v>
      </c>
    </row>
    <row r="1136" spans="1:6" hidden="1" x14ac:dyDescent="0.25">
      <c r="A1136" s="1" t="s">
        <v>10</v>
      </c>
      <c r="B1136" s="1" t="s">
        <v>5</v>
      </c>
      <c r="C1136" s="2" t="s">
        <v>28</v>
      </c>
      <c r="D1136" s="1">
        <v>16</v>
      </c>
      <c r="E1136">
        <v>10</v>
      </c>
      <c r="F1136">
        <v>302.88749999999999</v>
      </c>
    </row>
    <row r="1137" spans="1:6" hidden="1" x14ac:dyDescent="0.25">
      <c r="A1137" s="1" t="s">
        <v>10</v>
      </c>
      <c r="B1137" s="1" t="s">
        <v>5</v>
      </c>
      <c r="C1137" s="2" t="s">
        <v>28</v>
      </c>
      <c r="D1137" s="1">
        <v>16</v>
      </c>
      <c r="E1137">
        <v>11</v>
      </c>
      <c r="F1137">
        <v>375.02499999999998</v>
      </c>
    </row>
    <row r="1138" spans="1:6" hidden="1" x14ac:dyDescent="0.25">
      <c r="A1138" s="1" t="s">
        <v>10</v>
      </c>
      <c r="B1138" s="1" t="s">
        <v>5</v>
      </c>
      <c r="C1138" s="2" t="s">
        <v>28</v>
      </c>
      <c r="D1138" s="1">
        <v>16</v>
      </c>
      <c r="E1138">
        <v>12</v>
      </c>
      <c r="F1138">
        <v>438.98750000000001</v>
      </c>
    </row>
    <row r="1139" spans="1:6" hidden="1" x14ac:dyDescent="0.25">
      <c r="A1139" s="1" t="s">
        <v>10</v>
      </c>
      <c r="B1139" s="1" t="s">
        <v>5</v>
      </c>
      <c r="C1139" s="2" t="s">
        <v>28</v>
      </c>
      <c r="D1139" s="1">
        <v>16</v>
      </c>
      <c r="E1139">
        <v>13</v>
      </c>
      <c r="F1139">
        <v>431.86250000000001</v>
      </c>
    </row>
    <row r="1140" spans="1:6" hidden="1" x14ac:dyDescent="0.25">
      <c r="A1140" s="1" t="s">
        <v>10</v>
      </c>
      <c r="B1140" s="1" t="s">
        <v>5</v>
      </c>
      <c r="C1140" s="2" t="s">
        <v>28</v>
      </c>
      <c r="D1140" s="1">
        <v>16</v>
      </c>
      <c r="E1140">
        <v>14</v>
      </c>
      <c r="F1140">
        <v>487.52499999999998</v>
      </c>
    </row>
    <row r="1141" spans="1:6" hidden="1" x14ac:dyDescent="0.25">
      <c r="A1141" s="1" t="s">
        <v>10</v>
      </c>
      <c r="B1141" s="1" t="s">
        <v>5</v>
      </c>
      <c r="C1141" s="2" t="s">
        <v>28</v>
      </c>
      <c r="D1141" s="1">
        <v>16</v>
      </c>
      <c r="E1141">
        <v>15</v>
      </c>
      <c r="F1141">
        <v>372.17500000000001</v>
      </c>
    </row>
    <row r="1142" spans="1:6" hidden="1" x14ac:dyDescent="0.25">
      <c r="A1142" s="1" t="s">
        <v>10</v>
      </c>
      <c r="B1142" s="1" t="s">
        <v>5</v>
      </c>
      <c r="C1142" s="2" t="s">
        <v>28</v>
      </c>
      <c r="D1142" s="1">
        <v>16</v>
      </c>
      <c r="E1142">
        <v>16</v>
      </c>
      <c r="F1142">
        <v>152.30000000000001</v>
      </c>
    </row>
    <row r="1143" spans="1:6" hidden="1" x14ac:dyDescent="0.25">
      <c r="A1143" s="1" t="s">
        <v>11</v>
      </c>
      <c r="B1143" s="1" t="s">
        <v>5</v>
      </c>
      <c r="C1143" s="2" t="s">
        <v>28</v>
      </c>
      <c r="D1143" s="1">
        <v>15</v>
      </c>
      <c r="E1143">
        <v>4</v>
      </c>
      <c r="F1143">
        <v>12.919999999999998</v>
      </c>
    </row>
    <row r="1144" spans="1:6" hidden="1" x14ac:dyDescent="0.25">
      <c r="A1144" s="1" t="s">
        <v>11</v>
      </c>
      <c r="B1144" s="1" t="s">
        <v>5</v>
      </c>
      <c r="C1144" s="2" t="s">
        <v>28</v>
      </c>
      <c r="D1144" s="1">
        <v>15</v>
      </c>
      <c r="E1144">
        <v>5</v>
      </c>
      <c r="F1144">
        <v>35.533333333333331</v>
      </c>
    </row>
    <row r="1145" spans="1:6" hidden="1" x14ac:dyDescent="0.25">
      <c r="A1145" s="1" t="s">
        <v>11</v>
      </c>
      <c r="B1145" s="1" t="s">
        <v>5</v>
      </c>
      <c r="C1145" s="2" t="s">
        <v>28</v>
      </c>
      <c r="D1145" s="1">
        <v>15</v>
      </c>
      <c r="E1145">
        <v>6</v>
      </c>
      <c r="F1145">
        <v>74.933333333333337</v>
      </c>
    </row>
    <row r="1146" spans="1:6" hidden="1" x14ac:dyDescent="0.25">
      <c r="A1146" s="1" t="s">
        <v>11</v>
      </c>
      <c r="B1146" s="1" t="s">
        <v>5</v>
      </c>
      <c r="C1146" s="2" t="s">
        <v>28</v>
      </c>
      <c r="D1146" s="1">
        <v>15</v>
      </c>
      <c r="E1146">
        <v>7</v>
      </c>
      <c r="F1146">
        <v>139.4</v>
      </c>
    </row>
    <row r="1147" spans="1:6" hidden="1" x14ac:dyDescent="0.25">
      <c r="A1147" s="1" t="s">
        <v>11</v>
      </c>
      <c r="B1147" s="1" t="s">
        <v>5</v>
      </c>
      <c r="C1147" s="2" t="s">
        <v>28</v>
      </c>
      <c r="D1147" s="1">
        <v>15</v>
      </c>
      <c r="E1147">
        <v>8</v>
      </c>
      <c r="F1147">
        <v>140.42500000000001</v>
      </c>
    </row>
    <row r="1148" spans="1:6" hidden="1" x14ac:dyDescent="0.25">
      <c r="A1148" s="1" t="s">
        <v>11</v>
      </c>
      <c r="B1148" s="1" t="s">
        <v>5</v>
      </c>
      <c r="C1148" s="2" t="s">
        <v>28</v>
      </c>
      <c r="D1148" s="1">
        <v>15</v>
      </c>
      <c r="E1148">
        <v>9</v>
      </c>
      <c r="F1148">
        <v>211.96250000000001</v>
      </c>
    </row>
    <row r="1149" spans="1:6" hidden="1" x14ac:dyDescent="0.25">
      <c r="A1149" s="1" t="s">
        <v>11</v>
      </c>
      <c r="B1149" s="1" t="s">
        <v>5</v>
      </c>
      <c r="C1149" s="2" t="s">
        <v>28</v>
      </c>
      <c r="D1149" s="1">
        <v>15</v>
      </c>
      <c r="E1149">
        <v>10</v>
      </c>
      <c r="F1149">
        <v>317.92500000000001</v>
      </c>
    </row>
    <row r="1150" spans="1:6" hidden="1" x14ac:dyDescent="0.25">
      <c r="A1150" s="1" t="s">
        <v>11</v>
      </c>
      <c r="B1150" s="1" t="s">
        <v>5</v>
      </c>
      <c r="C1150" s="2" t="s">
        <v>28</v>
      </c>
      <c r="D1150" s="1">
        <v>15</v>
      </c>
      <c r="E1150">
        <v>11</v>
      </c>
      <c r="F1150">
        <v>409.03750000000002</v>
      </c>
    </row>
    <row r="1151" spans="1:6" hidden="1" x14ac:dyDescent="0.25">
      <c r="A1151" s="1" t="s">
        <v>11</v>
      </c>
      <c r="B1151" s="1" t="s">
        <v>5</v>
      </c>
      <c r="C1151" s="2" t="s">
        <v>28</v>
      </c>
      <c r="D1151" s="1">
        <v>15</v>
      </c>
      <c r="E1151">
        <v>12</v>
      </c>
      <c r="F1151">
        <v>499.2</v>
      </c>
    </row>
    <row r="1152" spans="1:6" hidden="1" x14ac:dyDescent="0.25">
      <c r="A1152" s="1" t="s">
        <v>11</v>
      </c>
      <c r="B1152" s="1" t="s">
        <v>5</v>
      </c>
      <c r="C1152" s="2" t="s">
        <v>28</v>
      </c>
      <c r="D1152" s="1">
        <v>15</v>
      </c>
      <c r="E1152">
        <v>13</v>
      </c>
      <c r="F1152">
        <v>572.70000000000005</v>
      </c>
    </row>
    <row r="1153" spans="1:6" hidden="1" x14ac:dyDescent="0.25">
      <c r="A1153" s="1" t="s">
        <v>11</v>
      </c>
      <c r="B1153" s="1" t="s">
        <v>5</v>
      </c>
      <c r="C1153" s="2" t="s">
        <v>28</v>
      </c>
      <c r="D1153" s="1">
        <v>15</v>
      </c>
      <c r="E1153">
        <v>14</v>
      </c>
      <c r="F1153">
        <v>598.75</v>
      </c>
    </row>
    <row r="1154" spans="1:6" hidden="1" x14ac:dyDescent="0.25">
      <c r="A1154" s="1" t="s">
        <v>11</v>
      </c>
      <c r="B1154" s="1" t="s">
        <v>5</v>
      </c>
      <c r="C1154" s="2" t="s">
        <v>28</v>
      </c>
      <c r="D1154" s="1">
        <v>15</v>
      </c>
      <c r="E1154">
        <v>15</v>
      </c>
      <c r="F1154">
        <v>372.6</v>
      </c>
    </row>
    <row r="1155" spans="1:6" hidden="1" x14ac:dyDescent="0.25">
      <c r="A1155" s="1" t="s">
        <v>11</v>
      </c>
      <c r="B1155" s="1" t="s">
        <v>5</v>
      </c>
      <c r="C1155" s="2" t="s">
        <v>28</v>
      </c>
      <c r="D1155" s="1">
        <v>16</v>
      </c>
      <c r="E1155">
        <v>4</v>
      </c>
      <c r="F1155">
        <v>12.919999999999998</v>
      </c>
    </row>
    <row r="1156" spans="1:6" hidden="1" x14ac:dyDescent="0.25">
      <c r="A1156" s="1" t="s">
        <v>11</v>
      </c>
      <c r="B1156" s="1" t="s">
        <v>5</v>
      </c>
      <c r="C1156" s="2" t="s">
        <v>28</v>
      </c>
      <c r="D1156" s="1">
        <v>16</v>
      </c>
      <c r="E1156">
        <v>5</v>
      </c>
      <c r="F1156">
        <v>35.533333333333331</v>
      </c>
    </row>
    <row r="1157" spans="1:6" hidden="1" x14ac:dyDescent="0.25">
      <c r="A1157" s="1" t="s">
        <v>11</v>
      </c>
      <c r="B1157" s="1" t="s">
        <v>5</v>
      </c>
      <c r="C1157" s="2" t="s">
        <v>28</v>
      </c>
      <c r="D1157" s="1">
        <v>16</v>
      </c>
      <c r="E1157">
        <v>6</v>
      </c>
      <c r="F1157">
        <v>74.933333333333337</v>
      </c>
    </row>
    <row r="1158" spans="1:6" hidden="1" x14ac:dyDescent="0.25">
      <c r="A1158" s="1" t="s">
        <v>11</v>
      </c>
      <c r="B1158" s="1" t="s">
        <v>5</v>
      </c>
      <c r="C1158" s="2" t="s">
        <v>28</v>
      </c>
      <c r="D1158" s="1">
        <v>16</v>
      </c>
      <c r="E1158">
        <v>7</v>
      </c>
      <c r="F1158">
        <v>139.4</v>
      </c>
    </row>
    <row r="1159" spans="1:6" hidden="1" x14ac:dyDescent="0.25">
      <c r="A1159" s="1" t="s">
        <v>11</v>
      </c>
      <c r="B1159" s="1" t="s">
        <v>5</v>
      </c>
      <c r="C1159" s="2" t="s">
        <v>28</v>
      </c>
      <c r="D1159" s="1">
        <v>16</v>
      </c>
      <c r="E1159">
        <v>8</v>
      </c>
      <c r="F1159">
        <v>140.42500000000001</v>
      </c>
    </row>
    <row r="1160" spans="1:6" hidden="1" x14ac:dyDescent="0.25">
      <c r="A1160" s="1" t="s">
        <v>11</v>
      </c>
      <c r="B1160" s="1" t="s">
        <v>5</v>
      </c>
      <c r="C1160" s="2" t="s">
        <v>28</v>
      </c>
      <c r="D1160" s="1">
        <v>16</v>
      </c>
      <c r="E1160">
        <v>9</v>
      </c>
      <c r="F1160">
        <v>212.15</v>
      </c>
    </row>
    <row r="1161" spans="1:6" hidden="1" x14ac:dyDescent="0.25">
      <c r="A1161" s="1" t="s">
        <v>11</v>
      </c>
      <c r="B1161" s="1" t="s">
        <v>5</v>
      </c>
      <c r="C1161" s="2" t="s">
        <v>28</v>
      </c>
      <c r="D1161" s="1">
        <v>16</v>
      </c>
      <c r="E1161">
        <v>10</v>
      </c>
      <c r="F1161">
        <v>283.875</v>
      </c>
    </row>
    <row r="1162" spans="1:6" hidden="1" x14ac:dyDescent="0.25">
      <c r="A1162" s="1" t="s">
        <v>11</v>
      </c>
      <c r="B1162" s="1" t="s">
        <v>5</v>
      </c>
      <c r="C1162" s="2" t="s">
        <v>28</v>
      </c>
      <c r="D1162" s="1">
        <v>16</v>
      </c>
      <c r="E1162">
        <v>11</v>
      </c>
      <c r="F1162">
        <v>382.77499999999998</v>
      </c>
    </row>
    <row r="1163" spans="1:6" hidden="1" x14ac:dyDescent="0.25">
      <c r="A1163" s="1" t="s">
        <v>11</v>
      </c>
      <c r="B1163" s="1" t="s">
        <v>5</v>
      </c>
      <c r="C1163" s="2" t="s">
        <v>28</v>
      </c>
      <c r="D1163" s="1">
        <v>16</v>
      </c>
      <c r="E1163">
        <v>12</v>
      </c>
      <c r="F1163">
        <v>465.4</v>
      </c>
    </row>
    <row r="1164" spans="1:6" hidden="1" x14ac:dyDescent="0.25">
      <c r="A1164" s="1" t="s">
        <v>11</v>
      </c>
      <c r="B1164" s="1" t="s">
        <v>5</v>
      </c>
      <c r="C1164" s="2" t="s">
        <v>28</v>
      </c>
      <c r="D1164" s="1">
        <v>16</v>
      </c>
      <c r="E1164">
        <v>13</v>
      </c>
      <c r="F1164">
        <v>533.6</v>
      </c>
    </row>
    <row r="1165" spans="1:6" hidden="1" x14ac:dyDescent="0.25">
      <c r="A1165" s="1" t="s">
        <v>11</v>
      </c>
      <c r="B1165" s="1" t="s">
        <v>5</v>
      </c>
      <c r="C1165" s="2" t="s">
        <v>28</v>
      </c>
      <c r="D1165" s="1">
        <v>16</v>
      </c>
      <c r="E1165">
        <v>14</v>
      </c>
      <c r="F1165">
        <v>523.65</v>
      </c>
    </row>
    <row r="1166" spans="1:6" hidden="1" x14ac:dyDescent="0.25">
      <c r="A1166" s="1" t="s">
        <v>11</v>
      </c>
      <c r="B1166" s="1" t="s">
        <v>5</v>
      </c>
      <c r="C1166" s="2" t="s">
        <v>28</v>
      </c>
      <c r="D1166" s="1">
        <v>16</v>
      </c>
      <c r="E1166">
        <v>15</v>
      </c>
      <c r="F1166">
        <v>409.85</v>
      </c>
    </row>
    <row r="1167" spans="1:6" hidden="1" x14ac:dyDescent="0.25">
      <c r="A1167" s="1" t="s">
        <v>11</v>
      </c>
      <c r="B1167" s="1" t="s">
        <v>5</v>
      </c>
      <c r="C1167" s="2" t="s">
        <v>28</v>
      </c>
      <c r="D1167" s="1">
        <v>16</v>
      </c>
      <c r="E1167">
        <v>16</v>
      </c>
      <c r="F1167">
        <v>181.35</v>
      </c>
    </row>
    <row r="1168" spans="1:6" hidden="1" x14ac:dyDescent="0.25">
      <c r="A1168" s="1" t="s">
        <v>12</v>
      </c>
      <c r="B1168" s="1" t="s">
        <v>5</v>
      </c>
      <c r="C1168" s="2" t="s">
        <v>28</v>
      </c>
      <c r="D1168" s="1">
        <v>14</v>
      </c>
      <c r="E1168">
        <v>3</v>
      </c>
      <c r="F1168">
        <v>4.5</v>
      </c>
    </row>
    <row r="1169" spans="1:6" hidden="1" x14ac:dyDescent="0.25">
      <c r="A1169" s="1" t="s">
        <v>12</v>
      </c>
      <c r="B1169" s="1" t="s">
        <v>5</v>
      </c>
      <c r="C1169" s="2" t="s">
        <v>28</v>
      </c>
      <c r="D1169" s="1">
        <v>14</v>
      </c>
      <c r="E1169">
        <v>4</v>
      </c>
      <c r="F1169">
        <v>10.5</v>
      </c>
    </row>
    <row r="1170" spans="1:6" hidden="1" x14ac:dyDescent="0.25">
      <c r="A1170" s="1" t="s">
        <v>12</v>
      </c>
      <c r="B1170" s="1" t="s">
        <v>5</v>
      </c>
      <c r="C1170" s="2" t="s">
        <v>28</v>
      </c>
      <c r="D1170" s="1">
        <v>14</v>
      </c>
      <c r="E1170">
        <v>5</v>
      </c>
      <c r="F1170">
        <v>30.1</v>
      </c>
    </row>
    <row r="1171" spans="1:6" hidden="1" x14ac:dyDescent="0.25">
      <c r="A1171" s="1" t="s">
        <v>12</v>
      </c>
      <c r="B1171" s="1" t="s">
        <v>5</v>
      </c>
      <c r="C1171" s="2" t="s">
        <v>28</v>
      </c>
      <c r="D1171" s="1">
        <v>14</v>
      </c>
      <c r="E1171">
        <v>6</v>
      </c>
      <c r="F1171">
        <v>60.6</v>
      </c>
    </row>
    <row r="1172" spans="1:6" hidden="1" x14ac:dyDescent="0.25">
      <c r="A1172" s="1" t="s">
        <v>12</v>
      </c>
      <c r="B1172" s="1" t="s">
        <v>5</v>
      </c>
      <c r="C1172" s="2" t="s">
        <v>28</v>
      </c>
      <c r="D1172" s="1">
        <v>14</v>
      </c>
      <c r="E1172">
        <v>7</v>
      </c>
      <c r="F1172">
        <v>103.23333333333332</v>
      </c>
    </row>
    <row r="1173" spans="1:6" hidden="1" x14ac:dyDescent="0.25">
      <c r="A1173" s="1" t="s">
        <v>12</v>
      </c>
      <c r="B1173" s="1" t="s">
        <v>5</v>
      </c>
      <c r="C1173" s="2" t="s">
        <v>28</v>
      </c>
      <c r="D1173" s="1">
        <v>14</v>
      </c>
      <c r="E1173">
        <v>8</v>
      </c>
      <c r="F1173">
        <v>171.7</v>
      </c>
    </row>
    <row r="1174" spans="1:6" hidden="1" x14ac:dyDescent="0.25">
      <c r="A1174" s="1" t="s">
        <v>12</v>
      </c>
      <c r="B1174" s="1" t="s">
        <v>5</v>
      </c>
      <c r="C1174" s="2" t="s">
        <v>28</v>
      </c>
      <c r="D1174" s="1">
        <v>14</v>
      </c>
      <c r="E1174">
        <v>9</v>
      </c>
      <c r="F1174">
        <v>240.66666666666666</v>
      </c>
    </row>
    <row r="1175" spans="1:6" hidden="1" x14ac:dyDescent="0.25">
      <c r="A1175" s="1" t="s">
        <v>12</v>
      </c>
      <c r="B1175" s="1" t="s">
        <v>5</v>
      </c>
      <c r="C1175" s="2" t="s">
        <v>28</v>
      </c>
      <c r="D1175" s="1">
        <v>14</v>
      </c>
      <c r="E1175">
        <v>10</v>
      </c>
      <c r="F1175">
        <v>333.28333333333336</v>
      </c>
    </row>
    <row r="1176" spans="1:6" hidden="1" x14ac:dyDescent="0.25">
      <c r="A1176" s="1" t="s">
        <v>12</v>
      </c>
      <c r="B1176" s="1" t="s">
        <v>5</v>
      </c>
      <c r="C1176" s="2" t="s">
        <v>28</v>
      </c>
      <c r="D1176" s="1">
        <v>14</v>
      </c>
      <c r="E1176">
        <v>11</v>
      </c>
      <c r="F1176">
        <v>436.5333333333333</v>
      </c>
    </row>
    <row r="1177" spans="1:6" hidden="1" x14ac:dyDescent="0.25">
      <c r="A1177" s="1" t="s">
        <v>12</v>
      </c>
      <c r="B1177" s="1" t="s">
        <v>5</v>
      </c>
      <c r="C1177" s="2" t="s">
        <v>28</v>
      </c>
      <c r="D1177" s="1">
        <v>14</v>
      </c>
      <c r="E1177">
        <v>12</v>
      </c>
      <c r="F1177">
        <v>508.91666666666669</v>
      </c>
    </row>
    <row r="1178" spans="1:6" hidden="1" x14ac:dyDescent="0.25">
      <c r="A1178" s="1" t="s">
        <v>12</v>
      </c>
      <c r="B1178" s="1" t="s">
        <v>5</v>
      </c>
      <c r="C1178" s="2" t="s">
        <v>28</v>
      </c>
      <c r="D1178" s="1">
        <v>14</v>
      </c>
      <c r="E1178">
        <v>13</v>
      </c>
      <c r="F1178">
        <v>519.0333333333333</v>
      </c>
    </row>
    <row r="1179" spans="1:6" hidden="1" x14ac:dyDescent="0.25">
      <c r="A1179" s="1" t="s">
        <v>12</v>
      </c>
      <c r="B1179" s="1" t="s">
        <v>5</v>
      </c>
      <c r="C1179" s="2" t="s">
        <v>28</v>
      </c>
      <c r="D1179" s="1">
        <v>14</v>
      </c>
      <c r="E1179">
        <v>14</v>
      </c>
      <c r="F1179">
        <v>297.89999999999998</v>
      </c>
    </row>
    <row r="1180" spans="1:6" hidden="1" x14ac:dyDescent="0.25">
      <c r="A1180" s="1" t="s">
        <v>12</v>
      </c>
      <c r="B1180" s="1" t="s">
        <v>5</v>
      </c>
      <c r="C1180" s="2" t="s">
        <v>28</v>
      </c>
      <c r="D1180" s="1">
        <v>15</v>
      </c>
      <c r="E1180">
        <v>3</v>
      </c>
      <c r="F1180">
        <v>4.5</v>
      </c>
    </row>
    <row r="1181" spans="1:6" hidden="1" x14ac:dyDescent="0.25">
      <c r="A1181" s="1" t="s">
        <v>12</v>
      </c>
      <c r="B1181" s="1" t="s">
        <v>5</v>
      </c>
      <c r="C1181" s="2" t="s">
        <v>28</v>
      </c>
      <c r="D1181" s="1">
        <v>15</v>
      </c>
      <c r="E1181">
        <v>4</v>
      </c>
      <c r="F1181">
        <v>10.5</v>
      </c>
    </row>
    <row r="1182" spans="1:6" hidden="1" x14ac:dyDescent="0.25">
      <c r="A1182" s="1" t="s">
        <v>12</v>
      </c>
      <c r="B1182" s="1" t="s">
        <v>5</v>
      </c>
      <c r="C1182" s="2" t="s">
        <v>28</v>
      </c>
      <c r="D1182" s="1">
        <v>15</v>
      </c>
      <c r="E1182">
        <v>5</v>
      </c>
      <c r="F1182">
        <v>30.1</v>
      </c>
    </row>
    <row r="1183" spans="1:6" hidden="1" x14ac:dyDescent="0.25">
      <c r="A1183" s="1" t="s">
        <v>12</v>
      </c>
      <c r="B1183" s="1" t="s">
        <v>5</v>
      </c>
      <c r="C1183" s="2" t="s">
        <v>28</v>
      </c>
      <c r="D1183" s="1">
        <v>15</v>
      </c>
      <c r="E1183">
        <v>6</v>
      </c>
      <c r="F1183">
        <v>70.099999999999994</v>
      </c>
    </row>
    <row r="1184" spans="1:6" hidden="1" x14ac:dyDescent="0.25">
      <c r="A1184" s="1" t="s">
        <v>12</v>
      </c>
      <c r="B1184" s="1" t="s">
        <v>5</v>
      </c>
      <c r="C1184" s="2" t="s">
        <v>28</v>
      </c>
      <c r="D1184" s="1">
        <v>15</v>
      </c>
      <c r="E1184">
        <v>7</v>
      </c>
      <c r="F1184">
        <v>121.4</v>
      </c>
    </row>
    <row r="1185" spans="1:6" hidden="1" x14ac:dyDescent="0.25">
      <c r="A1185" s="1" t="s">
        <v>12</v>
      </c>
      <c r="B1185" s="1" t="s">
        <v>5</v>
      </c>
      <c r="C1185" s="2" t="s">
        <v>28</v>
      </c>
      <c r="D1185" s="1">
        <v>15</v>
      </c>
      <c r="E1185">
        <v>8</v>
      </c>
      <c r="F1185">
        <v>152.19999999999999</v>
      </c>
    </row>
    <row r="1186" spans="1:6" hidden="1" x14ac:dyDescent="0.25">
      <c r="A1186" s="1" t="s">
        <v>12</v>
      </c>
      <c r="B1186" s="1" t="s">
        <v>5</v>
      </c>
      <c r="C1186" s="2" t="s">
        <v>28</v>
      </c>
      <c r="D1186" s="1">
        <v>15</v>
      </c>
      <c r="E1186">
        <v>9</v>
      </c>
      <c r="F1186">
        <v>215.7</v>
      </c>
    </row>
    <row r="1187" spans="1:6" hidden="1" x14ac:dyDescent="0.25">
      <c r="A1187" s="1" t="s">
        <v>12</v>
      </c>
      <c r="B1187" s="1" t="s">
        <v>5</v>
      </c>
      <c r="C1187" s="2" t="s">
        <v>28</v>
      </c>
      <c r="D1187" s="1">
        <v>15</v>
      </c>
      <c r="E1187">
        <v>10</v>
      </c>
      <c r="F1187">
        <v>297</v>
      </c>
    </row>
    <row r="1188" spans="1:6" hidden="1" x14ac:dyDescent="0.25">
      <c r="A1188" s="1" t="s">
        <v>12</v>
      </c>
      <c r="B1188" s="1" t="s">
        <v>5</v>
      </c>
      <c r="C1188" s="2" t="s">
        <v>28</v>
      </c>
      <c r="D1188" s="1">
        <v>15</v>
      </c>
      <c r="E1188">
        <v>11</v>
      </c>
      <c r="F1188">
        <v>396.9</v>
      </c>
    </row>
    <row r="1189" spans="1:6" hidden="1" x14ac:dyDescent="0.25">
      <c r="A1189" s="1" t="s">
        <v>12</v>
      </c>
      <c r="B1189" s="1" t="s">
        <v>5</v>
      </c>
      <c r="C1189" s="2" t="s">
        <v>28</v>
      </c>
      <c r="D1189" s="1">
        <v>15</v>
      </c>
      <c r="E1189">
        <v>12</v>
      </c>
      <c r="F1189">
        <v>470.1</v>
      </c>
    </row>
    <row r="1190" spans="1:6" hidden="1" x14ac:dyDescent="0.25">
      <c r="A1190" s="1" t="s">
        <v>12</v>
      </c>
      <c r="B1190" s="1" t="s">
        <v>5</v>
      </c>
      <c r="C1190" s="2" t="s">
        <v>28</v>
      </c>
      <c r="D1190" s="1">
        <v>15</v>
      </c>
      <c r="E1190">
        <v>13</v>
      </c>
      <c r="F1190">
        <v>533.04999999999995</v>
      </c>
    </row>
    <row r="1191" spans="1:6" hidden="1" x14ac:dyDescent="0.25">
      <c r="A1191" s="1" t="s">
        <v>12</v>
      </c>
      <c r="B1191" s="1" t="s">
        <v>5</v>
      </c>
      <c r="C1191" s="2" t="s">
        <v>28</v>
      </c>
      <c r="D1191" s="1">
        <v>15</v>
      </c>
      <c r="E1191">
        <v>14</v>
      </c>
      <c r="F1191">
        <v>476.3</v>
      </c>
    </row>
    <row r="1192" spans="1:6" hidden="1" x14ac:dyDescent="0.25">
      <c r="A1192" s="1" t="s">
        <v>12</v>
      </c>
      <c r="B1192" s="1" t="s">
        <v>5</v>
      </c>
      <c r="C1192" s="2" t="s">
        <v>28</v>
      </c>
      <c r="D1192" s="1">
        <v>15</v>
      </c>
      <c r="E1192">
        <v>15</v>
      </c>
      <c r="F1192">
        <v>259.2</v>
      </c>
    </row>
    <row r="1193" spans="1:6" hidden="1" x14ac:dyDescent="0.25">
      <c r="A1193" s="1" t="s">
        <v>12</v>
      </c>
      <c r="B1193" s="1" t="s">
        <v>5</v>
      </c>
      <c r="C1193" s="2" t="s">
        <v>28</v>
      </c>
      <c r="D1193" s="1">
        <v>16</v>
      </c>
      <c r="E1193">
        <v>3</v>
      </c>
      <c r="F1193">
        <v>4.5</v>
      </c>
    </row>
    <row r="1194" spans="1:6" hidden="1" x14ac:dyDescent="0.25">
      <c r="A1194" s="1" t="s">
        <v>12</v>
      </c>
      <c r="B1194" s="1" t="s">
        <v>5</v>
      </c>
      <c r="C1194" s="2" t="s">
        <v>28</v>
      </c>
      <c r="D1194" s="1">
        <v>16</v>
      </c>
      <c r="E1194">
        <v>4</v>
      </c>
      <c r="F1194">
        <v>10.5</v>
      </c>
    </row>
    <row r="1195" spans="1:6" hidden="1" x14ac:dyDescent="0.25">
      <c r="A1195" s="1" t="s">
        <v>12</v>
      </c>
      <c r="B1195" s="1" t="s">
        <v>5</v>
      </c>
      <c r="C1195" s="2" t="s">
        <v>28</v>
      </c>
      <c r="D1195" s="1">
        <v>16</v>
      </c>
      <c r="E1195">
        <v>5</v>
      </c>
      <c r="F1195">
        <v>30.1</v>
      </c>
    </row>
    <row r="1196" spans="1:6" hidden="1" x14ac:dyDescent="0.25">
      <c r="A1196" s="1" t="s">
        <v>12</v>
      </c>
      <c r="B1196" s="1" t="s">
        <v>5</v>
      </c>
      <c r="C1196" s="2" t="s">
        <v>28</v>
      </c>
      <c r="D1196" s="1">
        <v>16</v>
      </c>
      <c r="E1196">
        <v>6</v>
      </c>
      <c r="F1196">
        <v>63.25</v>
      </c>
    </row>
    <row r="1197" spans="1:6" hidden="1" x14ac:dyDescent="0.25">
      <c r="A1197" s="1" t="s">
        <v>12</v>
      </c>
      <c r="B1197" s="1" t="s">
        <v>5</v>
      </c>
      <c r="C1197" s="2" t="s">
        <v>28</v>
      </c>
      <c r="D1197" s="1">
        <v>16</v>
      </c>
      <c r="E1197">
        <v>7</v>
      </c>
      <c r="F1197">
        <v>113.5</v>
      </c>
    </row>
    <row r="1198" spans="1:6" hidden="1" x14ac:dyDescent="0.25">
      <c r="A1198" s="1" t="s">
        <v>12</v>
      </c>
      <c r="B1198" s="1" t="s">
        <v>5</v>
      </c>
      <c r="C1198" s="2" t="s">
        <v>28</v>
      </c>
      <c r="D1198" s="1">
        <v>16</v>
      </c>
      <c r="E1198">
        <v>8</v>
      </c>
      <c r="F1198">
        <v>134.44999999999999</v>
      </c>
    </row>
    <row r="1199" spans="1:6" hidden="1" x14ac:dyDescent="0.25">
      <c r="A1199" s="1" t="s">
        <v>12</v>
      </c>
      <c r="B1199" s="1" t="s">
        <v>5</v>
      </c>
      <c r="C1199" s="2" t="s">
        <v>28</v>
      </c>
      <c r="D1199" s="1">
        <v>16</v>
      </c>
      <c r="E1199">
        <v>9</v>
      </c>
      <c r="F1199">
        <v>204.02500000000001</v>
      </c>
    </row>
    <row r="1200" spans="1:6" hidden="1" x14ac:dyDescent="0.25">
      <c r="A1200" s="1" t="s">
        <v>12</v>
      </c>
      <c r="B1200" s="1" t="s">
        <v>5</v>
      </c>
      <c r="C1200" s="2" t="s">
        <v>28</v>
      </c>
      <c r="D1200" s="1">
        <v>16</v>
      </c>
      <c r="E1200">
        <v>10</v>
      </c>
      <c r="F1200">
        <v>301.72500000000002</v>
      </c>
    </row>
    <row r="1201" spans="1:6" hidden="1" x14ac:dyDescent="0.25">
      <c r="A1201" s="1" t="s">
        <v>12</v>
      </c>
      <c r="B1201" s="1" t="s">
        <v>5</v>
      </c>
      <c r="C1201" s="2" t="s">
        <v>28</v>
      </c>
      <c r="D1201" s="1">
        <v>16</v>
      </c>
      <c r="E1201">
        <v>11</v>
      </c>
      <c r="F1201">
        <v>410.625</v>
      </c>
    </row>
    <row r="1202" spans="1:6" hidden="1" x14ac:dyDescent="0.25">
      <c r="A1202" s="1" t="s">
        <v>12</v>
      </c>
      <c r="B1202" s="1" t="s">
        <v>5</v>
      </c>
      <c r="C1202" s="2" t="s">
        <v>28</v>
      </c>
      <c r="D1202" s="1">
        <v>16</v>
      </c>
      <c r="E1202">
        <v>12</v>
      </c>
      <c r="F1202">
        <v>491.67500000000001</v>
      </c>
    </row>
    <row r="1203" spans="1:6" hidden="1" x14ac:dyDescent="0.25">
      <c r="A1203" s="1" t="s">
        <v>12</v>
      </c>
      <c r="B1203" s="1" t="s">
        <v>5</v>
      </c>
      <c r="C1203" s="2" t="s">
        <v>28</v>
      </c>
      <c r="D1203" s="1">
        <v>16</v>
      </c>
      <c r="E1203">
        <v>13</v>
      </c>
      <c r="F1203">
        <v>551.35</v>
      </c>
    </row>
    <row r="1204" spans="1:6" hidden="1" x14ac:dyDescent="0.25">
      <c r="A1204" s="1" t="s">
        <v>12</v>
      </c>
      <c r="B1204" s="1" t="s">
        <v>5</v>
      </c>
      <c r="C1204" s="2" t="s">
        <v>28</v>
      </c>
      <c r="D1204" s="1">
        <v>16</v>
      </c>
      <c r="E1204">
        <v>14</v>
      </c>
      <c r="F1204">
        <v>507.67500000000001</v>
      </c>
    </row>
    <row r="1205" spans="1:6" hidden="1" x14ac:dyDescent="0.25">
      <c r="A1205" s="1" t="s">
        <v>12</v>
      </c>
      <c r="B1205" s="1" t="s">
        <v>5</v>
      </c>
      <c r="C1205" s="2" t="s">
        <v>28</v>
      </c>
      <c r="D1205" s="1">
        <v>16</v>
      </c>
      <c r="E1205">
        <v>15</v>
      </c>
      <c r="F1205">
        <v>439.5</v>
      </c>
    </row>
    <row r="1206" spans="1:6" hidden="1" x14ac:dyDescent="0.25">
      <c r="A1206" s="1" t="s">
        <v>12</v>
      </c>
      <c r="B1206" s="1" t="s">
        <v>5</v>
      </c>
      <c r="C1206" s="2" t="s">
        <v>28</v>
      </c>
      <c r="D1206" s="1">
        <v>16</v>
      </c>
      <c r="E1206">
        <v>16</v>
      </c>
      <c r="F1206">
        <v>215.35</v>
      </c>
    </row>
    <row r="1207" spans="1:6" hidden="1" x14ac:dyDescent="0.25">
      <c r="A1207" s="1" t="s">
        <v>13</v>
      </c>
      <c r="B1207" s="1" t="s">
        <v>5</v>
      </c>
      <c r="C1207" s="2" t="s">
        <v>28</v>
      </c>
      <c r="D1207" s="1">
        <v>15</v>
      </c>
      <c r="E1207">
        <v>4</v>
      </c>
      <c r="F1207">
        <v>13.05</v>
      </c>
    </row>
    <row r="1208" spans="1:6" hidden="1" x14ac:dyDescent="0.25">
      <c r="A1208" s="1" t="s">
        <v>13</v>
      </c>
      <c r="B1208" s="1" t="s">
        <v>5</v>
      </c>
      <c r="C1208" s="2" t="s">
        <v>28</v>
      </c>
      <c r="D1208" s="1">
        <v>15</v>
      </c>
      <c r="E1208">
        <v>5</v>
      </c>
      <c r="F1208">
        <v>26.5</v>
      </c>
    </row>
    <row r="1209" spans="1:6" hidden="1" x14ac:dyDescent="0.25">
      <c r="A1209" s="1" t="s">
        <v>13</v>
      </c>
      <c r="B1209" s="1" t="s">
        <v>5</v>
      </c>
      <c r="C1209" s="2" t="s">
        <v>28</v>
      </c>
      <c r="D1209" s="1">
        <v>15</v>
      </c>
      <c r="E1209">
        <v>6</v>
      </c>
      <c r="F1209">
        <v>61.424999999999997</v>
      </c>
    </row>
    <row r="1210" spans="1:6" hidden="1" x14ac:dyDescent="0.25">
      <c r="A1210" s="1" t="s">
        <v>13</v>
      </c>
      <c r="B1210" s="1" t="s">
        <v>5</v>
      </c>
      <c r="C1210" s="2" t="s">
        <v>28</v>
      </c>
      <c r="D1210" s="1">
        <v>15</v>
      </c>
      <c r="E1210">
        <v>7</v>
      </c>
      <c r="F1210">
        <v>114.53333333333333</v>
      </c>
    </row>
    <row r="1211" spans="1:6" hidden="1" x14ac:dyDescent="0.25">
      <c r="A1211" s="1" t="s">
        <v>13</v>
      </c>
      <c r="B1211" s="1" t="s">
        <v>5</v>
      </c>
      <c r="C1211" s="2" t="s">
        <v>28</v>
      </c>
      <c r="D1211" s="1">
        <v>15</v>
      </c>
      <c r="E1211">
        <v>8</v>
      </c>
      <c r="F1211">
        <v>132.04000000000002</v>
      </c>
    </row>
    <row r="1212" spans="1:6" hidden="1" x14ac:dyDescent="0.25">
      <c r="A1212" s="1" t="s">
        <v>13</v>
      </c>
      <c r="B1212" s="1" t="s">
        <v>5</v>
      </c>
      <c r="C1212" s="2" t="s">
        <v>28</v>
      </c>
      <c r="D1212" s="1">
        <v>15</v>
      </c>
      <c r="E1212">
        <v>9</v>
      </c>
      <c r="F1212">
        <v>203.57</v>
      </c>
    </row>
    <row r="1213" spans="1:6" hidden="1" x14ac:dyDescent="0.25">
      <c r="A1213" s="1" t="s">
        <v>13</v>
      </c>
      <c r="B1213" s="1" t="s">
        <v>5</v>
      </c>
      <c r="C1213" s="2" t="s">
        <v>28</v>
      </c>
      <c r="D1213" s="1">
        <v>15</v>
      </c>
      <c r="E1213">
        <v>10</v>
      </c>
      <c r="F1213">
        <v>314.11</v>
      </c>
    </row>
    <row r="1214" spans="1:6" hidden="1" x14ac:dyDescent="0.25">
      <c r="A1214" s="1" t="s">
        <v>13</v>
      </c>
      <c r="B1214" s="1" t="s">
        <v>5</v>
      </c>
      <c r="C1214" s="2" t="s">
        <v>28</v>
      </c>
      <c r="D1214" s="1">
        <v>15</v>
      </c>
      <c r="E1214">
        <v>11</v>
      </c>
      <c r="F1214">
        <v>412.37</v>
      </c>
    </row>
    <row r="1215" spans="1:6" hidden="1" x14ac:dyDescent="0.25">
      <c r="A1215" s="1" t="s">
        <v>13</v>
      </c>
      <c r="B1215" s="1" t="s">
        <v>5</v>
      </c>
      <c r="C1215" s="2" t="s">
        <v>28</v>
      </c>
      <c r="D1215" s="1">
        <v>15</v>
      </c>
      <c r="E1215">
        <v>12</v>
      </c>
      <c r="F1215">
        <v>488.87</v>
      </c>
    </row>
    <row r="1216" spans="1:6" hidden="1" x14ac:dyDescent="0.25">
      <c r="A1216" s="1" t="s">
        <v>13</v>
      </c>
      <c r="B1216" s="1" t="s">
        <v>5</v>
      </c>
      <c r="C1216" s="2" t="s">
        <v>28</v>
      </c>
      <c r="D1216" s="1">
        <v>15</v>
      </c>
      <c r="E1216">
        <v>13</v>
      </c>
      <c r="F1216">
        <v>511.73999999999995</v>
      </c>
    </row>
    <row r="1217" spans="1:6" hidden="1" x14ac:dyDescent="0.25">
      <c r="A1217" s="1" t="s">
        <v>13</v>
      </c>
      <c r="B1217" s="1" t="s">
        <v>5</v>
      </c>
      <c r="C1217" s="2" t="s">
        <v>28</v>
      </c>
      <c r="D1217" s="1">
        <v>15</v>
      </c>
      <c r="E1217">
        <v>14</v>
      </c>
      <c r="F1217">
        <v>417.13</v>
      </c>
    </row>
    <row r="1218" spans="1:6" hidden="1" x14ac:dyDescent="0.25">
      <c r="A1218" s="1" t="s">
        <v>13</v>
      </c>
      <c r="B1218" s="1" t="s">
        <v>5</v>
      </c>
      <c r="C1218" s="2" t="s">
        <v>28</v>
      </c>
      <c r="D1218" s="1">
        <v>15</v>
      </c>
      <c r="E1218">
        <v>15</v>
      </c>
      <c r="F1218">
        <v>225.84</v>
      </c>
    </row>
    <row r="1219" spans="1:6" hidden="1" x14ac:dyDescent="0.25">
      <c r="A1219" s="1" t="s">
        <v>13</v>
      </c>
      <c r="B1219" s="1" t="s">
        <v>5</v>
      </c>
      <c r="C1219" s="2" t="s">
        <v>28</v>
      </c>
      <c r="D1219" s="1">
        <v>17</v>
      </c>
      <c r="E1219">
        <v>4</v>
      </c>
      <c r="F1219">
        <v>13.05</v>
      </c>
    </row>
    <row r="1220" spans="1:6" hidden="1" x14ac:dyDescent="0.25">
      <c r="A1220" s="1" t="s">
        <v>13</v>
      </c>
      <c r="B1220" s="1" t="s">
        <v>5</v>
      </c>
      <c r="C1220" s="2" t="s">
        <v>28</v>
      </c>
      <c r="D1220" s="1">
        <v>17</v>
      </c>
      <c r="E1220">
        <v>5</v>
      </c>
      <c r="F1220">
        <v>26.5</v>
      </c>
    </row>
    <row r="1221" spans="1:6" hidden="1" x14ac:dyDescent="0.25">
      <c r="A1221" s="1" t="s">
        <v>13</v>
      </c>
      <c r="B1221" s="1" t="s">
        <v>5</v>
      </c>
      <c r="C1221" s="2" t="s">
        <v>28</v>
      </c>
      <c r="D1221" s="1">
        <v>17</v>
      </c>
      <c r="E1221">
        <v>6</v>
      </c>
      <c r="F1221">
        <v>61.424999999999997</v>
      </c>
    </row>
    <row r="1222" spans="1:6" hidden="1" x14ac:dyDescent="0.25">
      <c r="A1222" s="1" t="s">
        <v>13</v>
      </c>
      <c r="B1222" s="1" t="s">
        <v>5</v>
      </c>
      <c r="C1222" s="2" t="s">
        <v>28</v>
      </c>
      <c r="D1222" s="1">
        <v>17</v>
      </c>
      <c r="E1222">
        <v>7</v>
      </c>
      <c r="F1222">
        <v>114.53333333333333</v>
      </c>
    </row>
    <row r="1223" spans="1:6" hidden="1" x14ac:dyDescent="0.25">
      <c r="A1223" s="1" t="s">
        <v>13</v>
      </c>
      <c r="B1223" s="1" t="s">
        <v>5</v>
      </c>
      <c r="C1223" s="2" t="s">
        <v>28</v>
      </c>
      <c r="D1223" s="1">
        <v>17</v>
      </c>
      <c r="E1223">
        <v>8</v>
      </c>
      <c r="F1223">
        <v>132.04000000000002</v>
      </c>
    </row>
    <row r="1224" spans="1:6" hidden="1" x14ac:dyDescent="0.25">
      <c r="A1224" s="1" t="s">
        <v>13</v>
      </c>
      <c r="B1224" s="1" t="s">
        <v>5</v>
      </c>
      <c r="C1224" s="2" t="s">
        <v>28</v>
      </c>
      <c r="D1224" s="1">
        <v>17</v>
      </c>
      <c r="E1224">
        <v>9</v>
      </c>
      <c r="F1224">
        <v>159.4</v>
      </c>
    </row>
    <row r="1225" spans="1:6" hidden="1" x14ac:dyDescent="0.25">
      <c r="A1225" s="1" t="s">
        <v>13</v>
      </c>
      <c r="B1225" s="1" t="s">
        <v>5</v>
      </c>
      <c r="C1225" s="2" t="s">
        <v>28</v>
      </c>
      <c r="D1225" s="1">
        <v>17</v>
      </c>
      <c r="E1225">
        <v>10</v>
      </c>
      <c r="F1225">
        <v>231.35</v>
      </c>
    </row>
    <row r="1226" spans="1:6" hidden="1" x14ac:dyDescent="0.25">
      <c r="A1226" s="1" t="s">
        <v>13</v>
      </c>
      <c r="B1226" s="1" t="s">
        <v>5</v>
      </c>
      <c r="C1226" s="2" t="s">
        <v>28</v>
      </c>
      <c r="D1226" s="1">
        <v>17</v>
      </c>
      <c r="E1226">
        <v>11</v>
      </c>
      <c r="F1226">
        <v>321.10000000000002</v>
      </c>
    </row>
    <row r="1227" spans="1:6" hidden="1" x14ac:dyDescent="0.25">
      <c r="A1227" s="1" t="s">
        <v>13</v>
      </c>
      <c r="B1227" s="1" t="s">
        <v>5</v>
      </c>
      <c r="C1227" s="2" t="s">
        <v>28</v>
      </c>
      <c r="D1227" s="1">
        <v>17</v>
      </c>
      <c r="E1227">
        <v>12</v>
      </c>
      <c r="F1227">
        <v>414.35</v>
      </c>
    </row>
    <row r="1228" spans="1:6" hidden="1" x14ac:dyDescent="0.25">
      <c r="A1228" s="1" t="s">
        <v>13</v>
      </c>
      <c r="B1228" s="1" t="s">
        <v>5</v>
      </c>
      <c r="C1228" s="2" t="s">
        <v>28</v>
      </c>
      <c r="D1228" s="1">
        <v>17</v>
      </c>
      <c r="E1228">
        <v>13</v>
      </c>
      <c r="F1228">
        <v>462.35</v>
      </c>
    </row>
    <row r="1229" spans="1:6" hidden="1" x14ac:dyDescent="0.25">
      <c r="A1229" s="1" t="s">
        <v>13</v>
      </c>
      <c r="B1229" s="1" t="s">
        <v>5</v>
      </c>
      <c r="C1229" s="2" t="s">
        <v>28</v>
      </c>
      <c r="D1229" s="1">
        <v>17</v>
      </c>
      <c r="E1229">
        <v>14</v>
      </c>
      <c r="F1229">
        <v>448.25</v>
      </c>
    </row>
    <row r="1230" spans="1:6" hidden="1" x14ac:dyDescent="0.25">
      <c r="A1230" s="1" t="s">
        <v>13</v>
      </c>
      <c r="B1230" s="1" t="s">
        <v>5</v>
      </c>
      <c r="C1230" s="2" t="s">
        <v>28</v>
      </c>
      <c r="D1230" s="1">
        <v>17</v>
      </c>
      <c r="E1230">
        <v>15</v>
      </c>
      <c r="F1230">
        <v>300.64999999999998</v>
      </c>
    </row>
    <row r="1231" spans="1:6" hidden="1" x14ac:dyDescent="0.25">
      <c r="A1231" s="1" t="s">
        <v>13</v>
      </c>
      <c r="B1231" s="1" t="s">
        <v>5</v>
      </c>
      <c r="C1231" s="2" t="s">
        <v>28</v>
      </c>
      <c r="D1231" s="1">
        <v>17</v>
      </c>
      <c r="E1231">
        <v>16</v>
      </c>
      <c r="F1231">
        <v>201.4</v>
      </c>
    </row>
    <row r="1232" spans="1:6" hidden="1" x14ac:dyDescent="0.25">
      <c r="A1232" s="1" t="s">
        <v>13</v>
      </c>
      <c r="B1232" s="1" t="s">
        <v>5</v>
      </c>
      <c r="C1232" s="2" t="s">
        <v>28</v>
      </c>
      <c r="D1232" s="1">
        <v>17</v>
      </c>
      <c r="E1232">
        <v>17</v>
      </c>
      <c r="F1232">
        <v>101.1</v>
      </c>
    </row>
    <row r="1233" spans="1:6" hidden="1" x14ac:dyDescent="0.25">
      <c r="A1233" s="1" t="s">
        <v>14</v>
      </c>
      <c r="B1233" s="1" t="s">
        <v>5</v>
      </c>
      <c r="C1233" s="2" t="s">
        <v>28</v>
      </c>
      <c r="D1233" s="1">
        <v>14</v>
      </c>
      <c r="E1233">
        <v>3</v>
      </c>
      <c r="F1233">
        <v>4.9000000000000004</v>
      </c>
    </row>
    <row r="1234" spans="1:6" hidden="1" x14ac:dyDescent="0.25">
      <c r="A1234" s="1" t="s">
        <v>14</v>
      </c>
      <c r="B1234" s="1" t="s">
        <v>5</v>
      </c>
      <c r="C1234" s="2" t="s">
        <v>28</v>
      </c>
      <c r="D1234" s="1">
        <v>14</v>
      </c>
      <c r="E1234">
        <v>4</v>
      </c>
      <c r="F1234">
        <v>20.9</v>
      </c>
    </row>
    <row r="1235" spans="1:6" hidden="1" x14ac:dyDescent="0.25">
      <c r="A1235" s="1" t="s">
        <v>14</v>
      </c>
      <c r="B1235" s="1" t="s">
        <v>5</v>
      </c>
      <c r="C1235" s="2" t="s">
        <v>28</v>
      </c>
      <c r="D1235" s="1">
        <v>14</v>
      </c>
      <c r="E1235">
        <v>5</v>
      </c>
      <c r="F1235">
        <v>39.18333333333333</v>
      </c>
    </row>
    <row r="1236" spans="1:6" hidden="1" x14ac:dyDescent="0.25">
      <c r="A1236" s="1" t="s">
        <v>14</v>
      </c>
      <c r="B1236" s="1" t="s">
        <v>5</v>
      </c>
      <c r="C1236" s="2" t="s">
        <v>28</v>
      </c>
      <c r="D1236" s="1">
        <v>14</v>
      </c>
      <c r="E1236">
        <v>6</v>
      </c>
      <c r="F1236">
        <v>91.625</v>
      </c>
    </row>
    <row r="1237" spans="1:6" hidden="1" x14ac:dyDescent="0.25">
      <c r="A1237" s="1" t="s">
        <v>14</v>
      </c>
      <c r="B1237" s="1" t="s">
        <v>5</v>
      </c>
      <c r="C1237" s="2" t="s">
        <v>28</v>
      </c>
      <c r="D1237" s="1">
        <v>14</v>
      </c>
      <c r="E1237">
        <v>7</v>
      </c>
      <c r="F1237">
        <v>120.6</v>
      </c>
    </row>
    <row r="1238" spans="1:6" hidden="1" x14ac:dyDescent="0.25">
      <c r="A1238" s="1" t="s">
        <v>14</v>
      </c>
      <c r="B1238" s="1" t="s">
        <v>5</v>
      </c>
      <c r="C1238" s="2" t="s">
        <v>28</v>
      </c>
      <c r="D1238" s="1">
        <v>14</v>
      </c>
      <c r="E1238">
        <v>8</v>
      </c>
      <c r="F1238">
        <v>132.75</v>
      </c>
    </row>
    <row r="1239" spans="1:6" hidden="1" x14ac:dyDescent="0.25">
      <c r="A1239" s="1" t="s">
        <v>14</v>
      </c>
      <c r="B1239" s="1" t="s">
        <v>5</v>
      </c>
      <c r="C1239" s="2" t="s">
        <v>28</v>
      </c>
      <c r="D1239" s="1">
        <v>14</v>
      </c>
      <c r="E1239">
        <v>9</v>
      </c>
      <c r="F1239">
        <v>214.05</v>
      </c>
    </row>
    <row r="1240" spans="1:6" hidden="1" x14ac:dyDescent="0.25">
      <c r="A1240" s="1" t="s">
        <v>14</v>
      </c>
      <c r="B1240" s="1" t="s">
        <v>5</v>
      </c>
      <c r="C1240" s="2" t="s">
        <v>28</v>
      </c>
      <c r="D1240" s="1">
        <v>14</v>
      </c>
      <c r="E1240">
        <v>10</v>
      </c>
      <c r="F1240">
        <v>315.47500000000002</v>
      </c>
    </row>
    <row r="1241" spans="1:6" hidden="1" x14ac:dyDescent="0.25">
      <c r="A1241" s="1" t="s">
        <v>14</v>
      </c>
      <c r="B1241" s="1" t="s">
        <v>5</v>
      </c>
      <c r="C1241" s="2" t="s">
        <v>28</v>
      </c>
      <c r="D1241" s="1">
        <v>14</v>
      </c>
      <c r="E1241">
        <v>11</v>
      </c>
      <c r="F1241">
        <v>414.05</v>
      </c>
    </row>
    <row r="1242" spans="1:6" hidden="1" x14ac:dyDescent="0.25">
      <c r="A1242" s="1" t="s">
        <v>14</v>
      </c>
      <c r="B1242" s="1" t="s">
        <v>5</v>
      </c>
      <c r="C1242" s="2" t="s">
        <v>28</v>
      </c>
      <c r="D1242" s="1">
        <v>14</v>
      </c>
      <c r="E1242">
        <v>12</v>
      </c>
      <c r="F1242">
        <v>491.63749999999999</v>
      </c>
    </row>
    <row r="1243" spans="1:6" hidden="1" x14ac:dyDescent="0.25">
      <c r="A1243" s="1" t="s">
        <v>14</v>
      </c>
      <c r="B1243" s="1" t="s">
        <v>5</v>
      </c>
      <c r="C1243" s="2" t="s">
        <v>28</v>
      </c>
      <c r="D1243" s="1">
        <v>14</v>
      </c>
      <c r="E1243">
        <v>13</v>
      </c>
      <c r="F1243">
        <v>445.16250000000002</v>
      </c>
    </row>
    <row r="1244" spans="1:6" hidden="1" x14ac:dyDescent="0.25">
      <c r="A1244" s="1" t="s">
        <v>14</v>
      </c>
      <c r="B1244" s="1" t="s">
        <v>5</v>
      </c>
      <c r="C1244" s="2" t="s">
        <v>28</v>
      </c>
      <c r="D1244" s="1">
        <v>14</v>
      </c>
      <c r="E1244">
        <v>14</v>
      </c>
      <c r="F1244">
        <v>245.78749999999999</v>
      </c>
    </row>
    <row r="1245" spans="1:6" hidden="1" x14ac:dyDescent="0.25">
      <c r="A1245" s="1" t="s">
        <v>14</v>
      </c>
      <c r="B1245" s="1" t="s">
        <v>5</v>
      </c>
      <c r="C1245" s="2" t="s">
        <v>28</v>
      </c>
      <c r="D1245" s="1">
        <v>15</v>
      </c>
      <c r="E1245">
        <v>3</v>
      </c>
      <c r="F1245">
        <v>4.9000000000000004</v>
      </c>
    </row>
    <row r="1246" spans="1:6" hidden="1" x14ac:dyDescent="0.25">
      <c r="A1246" s="1" t="s">
        <v>14</v>
      </c>
      <c r="B1246" s="1" t="s">
        <v>5</v>
      </c>
      <c r="C1246" s="2" t="s">
        <v>28</v>
      </c>
      <c r="D1246" s="1">
        <v>15</v>
      </c>
      <c r="E1246">
        <v>4</v>
      </c>
      <c r="F1246">
        <v>20.9</v>
      </c>
    </row>
    <row r="1247" spans="1:6" hidden="1" x14ac:dyDescent="0.25">
      <c r="A1247" s="1" t="s">
        <v>14</v>
      </c>
      <c r="B1247" s="1" t="s">
        <v>5</v>
      </c>
      <c r="C1247" s="2" t="s">
        <v>28</v>
      </c>
      <c r="D1247" s="1">
        <v>15</v>
      </c>
      <c r="E1247">
        <v>5</v>
      </c>
      <c r="F1247">
        <v>39.18333333333333</v>
      </c>
    </row>
    <row r="1248" spans="1:6" hidden="1" x14ac:dyDescent="0.25">
      <c r="A1248" s="1" t="s">
        <v>14</v>
      </c>
      <c r="B1248" s="1" t="s">
        <v>5</v>
      </c>
      <c r="C1248" s="2" t="s">
        <v>28</v>
      </c>
      <c r="D1248" s="1">
        <v>15</v>
      </c>
      <c r="E1248">
        <v>6</v>
      </c>
      <c r="F1248">
        <v>91.625</v>
      </c>
    </row>
    <row r="1249" spans="1:6" hidden="1" x14ac:dyDescent="0.25">
      <c r="A1249" s="1" t="s">
        <v>14</v>
      </c>
      <c r="B1249" s="1" t="s">
        <v>5</v>
      </c>
      <c r="C1249" s="2" t="s">
        <v>28</v>
      </c>
      <c r="D1249" s="1">
        <v>15</v>
      </c>
      <c r="E1249">
        <v>7</v>
      </c>
      <c r="F1249">
        <v>120.6</v>
      </c>
    </row>
    <row r="1250" spans="1:6" hidden="1" x14ac:dyDescent="0.25">
      <c r="A1250" s="1" t="s">
        <v>14</v>
      </c>
      <c r="B1250" s="1" t="s">
        <v>5</v>
      </c>
      <c r="C1250" s="2" t="s">
        <v>28</v>
      </c>
      <c r="D1250" s="1">
        <v>15</v>
      </c>
      <c r="E1250">
        <v>8</v>
      </c>
      <c r="F1250">
        <v>132.75</v>
      </c>
    </row>
    <row r="1251" spans="1:6" hidden="1" x14ac:dyDescent="0.25">
      <c r="A1251" s="1" t="s">
        <v>14</v>
      </c>
      <c r="B1251" s="1" t="s">
        <v>5</v>
      </c>
      <c r="C1251" s="2" t="s">
        <v>28</v>
      </c>
      <c r="D1251" s="1">
        <v>15</v>
      </c>
      <c r="E1251">
        <v>9</v>
      </c>
      <c r="F1251">
        <v>184.55</v>
      </c>
    </row>
    <row r="1252" spans="1:6" hidden="1" x14ac:dyDescent="0.25">
      <c r="A1252" s="1" t="s">
        <v>14</v>
      </c>
      <c r="B1252" s="1" t="s">
        <v>5</v>
      </c>
      <c r="C1252" s="2" t="s">
        <v>28</v>
      </c>
      <c r="D1252" s="1">
        <v>15</v>
      </c>
      <c r="E1252">
        <v>10</v>
      </c>
      <c r="F1252">
        <v>295.57499999999999</v>
      </c>
    </row>
    <row r="1253" spans="1:6" hidden="1" x14ac:dyDescent="0.25">
      <c r="A1253" s="1" t="s">
        <v>14</v>
      </c>
      <c r="B1253" s="1" t="s">
        <v>5</v>
      </c>
      <c r="C1253" s="2" t="s">
        <v>28</v>
      </c>
      <c r="D1253" s="1">
        <v>15</v>
      </c>
      <c r="E1253">
        <v>11</v>
      </c>
      <c r="F1253">
        <v>384.4</v>
      </c>
    </row>
    <row r="1254" spans="1:6" hidden="1" x14ac:dyDescent="0.25">
      <c r="A1254" s="1" t="s">
        <v>14</v>
      </c>
      <c r="B1254" s="1" t="s">
        <v>5</v>
      </c>
      <c r="C1254" s="2" t="s">
        <v>28</v>
      </c>
      <c r="D1254" s="1">
        <v>15</v>
      </c>
      <c r="E1254">
        <v>12</v>
      </c>
      <c r="F1254">
        <v>467.07499999999999</v>
      </c>
    </row>
    <row r="1255" spans="1:6" hidden="1" x14ac:dyDescent="0.25">
      <c r="A1255" s="1" t="s">
        <v>14</v>
      </c>
      <c r="B1255" s="1" t="s">
        <v>5</v>
      </c>
      <c r="C1255" s="2" t="s">
        <v>28</v>
      </c>
      <c r="D1255" s="1">
        <v>15</v>
      </c>
      <c r="E1255">
        <v>13</v>
      </c>
      <c r="F1255">
        <v>452.72500000000002</v>
      </c>
    </row>
    <row r="1256" spans="1:6" hidden="1" x14ac:dyDescent="0.25">
      <c r="A1256" s="1" t="s">
        <v>14</v>
      </c>
      <c r="B1256" s="1" t="s">
        <v>5</v>
      </c>
      <c r="C1256" s="2" t="s">
        <v>28</v>
      </c>
      <c r="D1256" s="1">
        <v>15</v>
      </c>
      <c r="E1256">
        <v>14</v>
      </c>
      <c r="F1256">
        <v>335.1</v>
      </c>
    </row>
    <row r="1257" spans="1:6" hidden="1" x14ac:dyDescent="0.25">
      <c r="A1257" s="1" t="s">
        <v>14</v>
      </c>
      <c r="B1257" s="1" t="s">
        <v>5</v>
      </c>
      <c r="C1257" s="2" t="s">
        <v>28</v>
      </c>
      <c r="D1257" s="1">
        <v>15</v>
      </c>
      <c r="E1257">
        <v>15</v>
      </c>
      <c r="F1257">
        <v>292.55</v>
      </c>
    </row>
    <row r="1258" spans="1:6" hidden="1" x14ac:dyDescent="0.25">
      <c r="A1258" s="1" t="s">
        <v>15</v>
      </c>
      <c r="B1258" s="1" t="s">
        <v>5</v>
      </c>
      <c r="C1258" s="2" t="s">
        <v>28</v>
      </c>
      <c r="D1258" s="1">
        <v>15</v>
      </c>
      <c r="E1258">
        <v>3</v>
      </c>
      <c r="F1258">
        <v>3.5</v>
      </c>
    </row>
    <row r="1259" spans="1:6" hidden="1" x14ac:dyDescent="0.25">
      <c r="A1259" s="1" t="s">
        <v>15</v>
      </c>
      <c r="B1259" s="1" t="s">
        <v>5</v>
      </c>
      <c r="C1259" s="2" t="s">
        <v>28</v>
      </c>
      <c r="D1259" s="1">
        <v>15</v>
      </c>
      <c r="E1259">
        <v>4</v>
      </c>
      <c r="F1259">
        <v>12.225</v>
      </c>
    </row>
    <row r="1260" spans="1:6" hidden="1" x14ac:dyDescent="0.25">
      <c r="A1260" s="1" t="s">
        <v>15</v>
      </c>
      <c r="B1260" s="1" t="s">
        <v>5</v>
      </c>
      <c r="C1260" s="2" t="s">
        <v>28</v>
      </c>
      <c r="D1260" s="1">
        <v>15</v>
      </c>
      <c r="E1260">
        <v>5</v>
      </c>
      <c r="F1260">
        <v>34</v>
      </c>
    </row>
    <row r="1261" spans="1:6" hidden="1" x14ac:dyDescent="0.25">
      <c r="A1261" s="1" t="s">
        <v>15</v>
      </c>
      <c r="B1261" s="1" t="s">
        <v>5</v>
      </c>
      <c r="C1261" s="2" t="s">
        <v>28</v>
      </c>
      <c r="D1261" s="1">
        <v>15</v>
      </c>
      <c r="E1261">
        <v>6</v>
      </c>
      <c r="F1261">
        <v>72.539999999999992</v>
      </c>
    </row>
    <row r="1262" spans="1:6" hidden="1" x14ac:dyDescent="0.25">
      <c r="A1262" s="1" t="s">
        <v>15</v>
      </c>
      <c r="B1262" s="1" t="s">
        <v>5</v>
      </c>
      <c r="C1262" s="2" t="s">
        <v>28</v>
      </c>
      <c r="D1262" s="1">
        <v>15</v>
      </c>
      <c r="E1262">
        <v>7</v>
      </c>
      <c r="F1262">
        <v>124.12</v>
      </c>
    </row>
    <row r="1263" spans="1:6" hidden="1" x14ac:dyDescent="0.25">
      <c r="A1263" s="1" t="s">
        <v>15</v>
      </c>
      <c r="B1263" s="1" t="s">
        <v>5</v>
      </c>
      <c r="C1263" s="2" t="s">
        <v>28</v>
      </c>
      <c r="D1263" s="1">
        <v>15</v>
      </c>
      <c r="E1263">
        <v>8</v>
      </c>
      <c r="F1263">
        <v>147.53333333333333</v>
      </c>
    </row>
    <row r="1264" spans="1:6" hidden="1" x14ac:dyDescent="0.25">
      <c r="A1264" s="1" t="s">
        <v>15</v>
      </c>
      <c r="B1264" s="1" t="s">
        <v>5</v>
      </c>
      <c r="C1264" s="2" t="s">
        <v>28</v>
      </c>
      <c r="D1264" s="1">
        <v>15</v>
      </c>
      <c r="E1264">
        <v>9</v>
      </c>
      <c r="F1264">
        <v>236.24</v>
      </c>
    </row>
    <row r="1265" spans="1:6" hidden="1" x14ac:dyDescent="0.25">
      <c r="A1265" s="1" t="s">
        <v>15</v>
      </c>
      <c r="B1265" s="1" t="s">
        <v>5</v>
      </c>
      <c r="C1265" s="2" t="s">
        <v>28</v>
      </c>
      <c r="D1265" s="1">
        <v>15</v>
      </c>
      <c r="E1265">
        <v>10</v>
      </c>
      <c r="F1265">
        <v>348.71999999999997</v>
      </c>
    </row>
    <row r="1266" spans="1:6" hidden="1" x14ac:dyDescent="0.25">
      <c r="A1266" s="1" t="s">
        <v>15</v>
      </c>
      <c r="B1266" s="1" t="s">
        <v>5</v>
      </c>
      <c r="C1266" s="2" t="s">
        <v>28</v>
      </c>
      <c r="D1266" s="1">
        <v>15</v>
      </c>
      <c r="E1266">
        <v>11</v>
      </c>
      <c r="F1266">
        <v>451.76000000000005</v>
      </c>
    </row>
    <row r="1267" spans="1:6" hidden="1" x14ac:dyDescent="0.25">
      <c r="A1267" s="1" t="s">
        <v>15</v>
      </c>
      <c r="B1267" s="1" t="s">
        <v>5</v>
      </c>
      <c r="C1267" s="2" t="s">
        <v>28</v>
      </c>
      <c r="D1267" s="1">
        <v>15</v>
      </c>
      <c r="E1267">
        <v>12</v>
      </c>
      <c r="F1267">
        <v>529.6</v>
      </c>
    </row>
    <row r="1268" spans="1:6" hidden="1" x14ac:dyDescent="0.25">
      <c r="A1268" s="1" t="s">
        <v>15</v>
      </c>
      <c r="B1268" s="1" t="s">
        <v>5</v>
      </c>
      <c r="C1268" s="2" t="s">
        <v>28</v>
      </c>
      <c r="D1268" s="1">
        <v>15</v>
      </c>
      <c r="E1268">
        <v>13</v>
      </c>
      <c r="F1268">
        <v>563.02</v>
      </c>
    </row>
    <row r="1269" spans="1:6" hidden="1" x14ac:dyDescent="0.25">
      <c r="A1269" s="1" t="s">
        <v>15</v>
      </c>
      <c r="B1269" s="1" t="s">
        <v>5</v>
      </c>
      <c r="C1269" s="2" t="s">
        <v>28</v>
      </c>
      <c r="D1269" s="1">
        <v>15</v>
      </c>
      <c r="E1269">
        <v>14</v>
      </c>
      <c r="F1269">
        <v>498.68999999999994</v>
      </c>
    </row>
    <row r="1270" spans="1:6" hidden="1" x14ac:dyDescent="0.25">
      <c r="A1270" s="1" t="s">
        <v>15</v>
      </c>
      <c r="B1270" s="1" t="s">
        <v>5</v>
      </c>
      <c r="C1270" s="2" t="s">
        <v>28</v>
      </c>
      <c r="D1270" s="1">
        <v>15</v>
      </c>
      <c r="E1270">
        <v>15</v>
      </c>
      <c r="F1270">
        <v>289.23</v>
      </c>
    </row>
    <row r="1271" spans="1:6" hidden="1" x14ac:dyDescent="0.25">
      <c r="A1271" s="1" t="s">
        <v>15</v>
      </c>
      <c r="B1271" s="1" t="s">
        <v>5</v>
      </c>
      <c r="C1271" s="2" t="s">
        <v>28</v>
      </c>
      <c r="D1271" s="1">
        <v>17</v>
      </c>
      <c r="E1271">
        <v>3</v>
      </c>
      <c r="F1271">
        <v>3.5</v>
      </c>
    </row>
    <row r="1272" spans="1:6" hidden="1" x14ac:dyDescent="0.25">
      <c r="A1272" s="1" t="s">
        <v>15</v>
      </c>
      <c r="B1272" s="1" t="s">
        <v>5</v>
      </c>
      <c r="C1272" s="2" t="s">
        <v>28</v>
      </c>
      <c r="D1272" s="1">
        <v>17</v>
      </c>
      <c r="E1272">
        <v>4</v>
      </c>
      <c r="F1272">
        <v>12.225</v>
      </c>
    </row>
    <row r="1273" spans="1:6" hidden="1" x14ac:dyDescent="0.25">
      <c r="A1273" s="1" t="s">
        <v>15</v>
      </c>
      <c r="B1273" s="1" t="s">
        <v>5</v>
      </c>
      <c r="C1273" s="2" t="s">
        <v>28</v>
      </c>
      <c r="D1273" s="1">
        <v>17</v>
      </c>
      <c r="E1273">
        <v>5</v>
      </c>
      <c r="F1273">
        <v>34</v>
      </c>
    </row>
    <row r="1274" spans="1:6" hidden="1" x14ac:dyDescent="0.25">
      <c r="A1274" s="1" t="s">
        <v>15</v>
      </c>
      <c r="B1274" s="1" t="s">
        <v>5</v>
      </c>
      <c r="C1274" s="2" t="s">
        <v>28</v>
      </c>
      <c r="D1274" s="1">
        <v>17</v>
      </c>
      <c r="E1274">
        <v>6</v>
      </c>
      <c r="F1274">
        <v>72.539999999999992</v>
      </c>
    </row>
    <row r="1275" spans="1:6" hidden="1" x14ac:dyDescent="0.25">
      <c r="A1275" s="1" t="s">
        <v>15</v>
      </c>
      <c r="B1275" s="1" t="s">
        <v>5</v>
      </c>
      <c r="C1275" s="2" t="s">
        <v>28</v>
      </c>
      <c r="D1275" s="1">
        <v>17</v>
      </c>
      <c r="E1275">
        <v>7</v>
      </c>
      <c r="F1275">
        <v>124.12</v>
      </c>
    </row>
    <row r="1276" spans="1:6" hidden="1" x14ac:dyDescent="0.25">
      <c r="A1276" s="1" t="s">
        <v>15</v>
      </c>
      <c r="B1276" s="1" t="s">
        <v>5</v>
      </c>
      <c r="C1276" s="2" t="s">
        <v>28</v>
      </c>
      <c r="D1276" s="1">
        <v>17</v>
      </c>
      <c r="E1276">
        <v>8</v>
      </c>
      <c r="F1276">
        <v>147.53333333333333</v>
      </c>
    </row>
    <row r="1277" spans="1:6" hidden="1" x14ac:dyDescent="0.25">
      <c r="A1277" s="1" t="s">
        <v>15</v>
      </c>
      <c r="B1277" s="1" t="s">
        <v>5</v>
      </c>
      <c r="C1277" s="2" t="s">
        <v>28</v>
      </c>
      <c r="D1277" s="1">
        <v>17</v>
      </c>
      <c r="E1277">
        <v>9</v>
      </c>
      <c r="F1277">
        <v>210.95</v>
      </c>
    </row>
    <row r="1278" spans="1:6" hidden="1" x14ac:dyDescent="0.25">
      <c r="A1278" s="1" t="s">
        <v>15</v>
      </c>
      <c r="B1278" s="1" t="s">
        <v>5</v>
      </c>
      <c r="C1278" s="2" t="s">
        <v>28</v>
      </c>
      <c r="D1278" s="1">
        <v>17</v>
      </c>
      <c r="E1278">
        <v>10</v>
      </c>
      <c r="F1278">
        <v>302.8</v>
      </c>
    </row>
    <row r="1279" spans="1:6" hidden="1" x14ac:dyDescent="0.25">
      <c r="A1279" s="1" t="s">
        <v>15</v>
      </c>
      <c r="B1279" s="1" t="s">
        <v>5</v>
      </c>
      <c r="C1279" s="2" t="s">
        <v>28</v>
      </c>
      <c r="D1279" s="1">
        <v>17</v>
      </c>
      <c r="E1279">
        <v>11</v>
      </c>
      <c r="F1279">
        <v>377.85</v>
      </c>
    </row>
    <row r="1280" spans="1:6" hidden="1" x14ac:dyDescent="0.25">
      <c r="A1280" s="1" t="s">
        <v>15</v>
      </c>
      <c r="B1280" s="1" t="s">
        <v>5</v>
      </c>
      <c r="C1280" s="2" t="s">
        <v>28</v>
      </c>
      <c r="D1280" s="1">
        <v>17</v>
      </c>
      <c r="E1280">
        <v>12</v>
      </c>
      <c r="F1280">
        <v>455.6</v>
      </c>
    </row>
    <row r="1281" spans="1:6" hidden="1" x14ac:dyDescent="0.25">
      <c r="A1281" s="1" t="s">
        <v>15</v>
      </c>
      <c r="B1281" s="1" t="s">
        <v>5</v>
      </c>
      <c r="C1281" s="2" t="s">
        <v>28</v>
      </c>
      <c r="D1281" s="1">
        <v>17</v>
      </c>
      <c r="E1281">
        <v>13</v>
      </c>
      <c r="F1281">
        <v>536.65</v>
      </c>
    </row>
    <row r="1282" spans="1:6" hidden="1" x14ac:dyDescent="0.25">
      <c r="A1282" s="1" t="s">
        <v>15</v>
      </c>
      <c r="B1282" s="1" t="s">
        <v>5</v>
      </c>
      <c r="C1282" s="2" t="s">
        <v>28</v>
      </c>
      <c r="D1282" s="1">
        <v>17</v>
      </c>
      <c r="E1282">
        <v>14</v>
      </c>
      <c r="F1282">
        <v>555.75</v>
      </c>
    </row>
    <row r="1283" spans="1:6" hidden="1" x14ac:dyDescent="0.25">
      <c r="A1283" s="1" t="s">
        <v>15</v>
      </c>
      <c r="B1283" s="1" t="s">
        <v>5</v>
      </c>
      <c r="C1283" s="2" t="s">
        <v>28</v>
      </c>
      <c r="D1283" s="1">
        <v>17</v>
      </c>
      <c r="E1283">
        <v>15</v>
      </c>
      <c r="F1283">
        <v>440.5</v>
      </c>
    </row>
    <row r="1284" spans="1:6" hidden="1" x14ac:dyDescent="0.25">
      <c r="A1284" s="1" t="s">
        <v>15</v>
      </c>
      <c r="B1284" s="1" t="s">
        <v>5</v>
      </c>
      <c r="C1284" s="2" t="s">
        <v>28</v>
      </c>
      <c r="D1284" s="1">
        <v>17</v>
      </c>
      <c r="E1284">
        <v>16</v>
      </c>
      <c r="F1284">
        <v>294.3</v>
      </c>
    </row>
    <row r="1285" spans="1:6" hidden="1" x14ac:dyDescent="0.25">
      <c r="A1285" s="1" t="s">
        <v>15</v>
      </c>
      <c r="B1285" s="1" t="s">
        <v>5</v>
      </c>
      <c r="C1285" s="2" t="s">
        <v>28</v>
      </c>
      <c r="D1285" s="1">
        <v>17</v>
      </c>
      <c r="E1285">
        <v>17</v>
      </c>
      <c r="F1285">
        <v>131</v>
      </c>
    </row>
    <row r="1286" spans="1:6" hidden="1" x14ac:dyDescent="0.25">
      <c r="A1286" s="1" t="s">
        <v>16</v>
      </c>
      <c r="B1286" s="1" t="s">
        <v>5</v>
      </c>
      <c r="C1286" s="2" t="s">
        <v>28</v>
      </c>
      <c r="D1286" s="1">
        <v>15</v>
      </c>
      <c r="E1286">
        <v>4</v>
      </c>
      <c r="F1286">
        <v>17.28</v>
      </c>
    </row>
    <row r="1287" spans="1:6" hidden="1" x14ac:dyDescent="0.25">
      <c r="A1287" s="1" t="s">
        <v>16</v>
      </c>
      <c r="B1287" s="1" t="s">
        <v>5</v>
      </c>
      <c r="C1287" s="2" t="s">
        <v>28</v>
      </c>
      <c r="D1287" s="1">
        <v>15</v>
      </c>
      <c r="E1287">
        <v>5</v>
      </c>
      <c r="F1287">
        <v>40.9</v>
      </c>
    </row>
    <row r="1288" spans="1:6" hidden="1" x14ac:dyDescent="0.25">
      <c r="A1288" s="1" t="s">
        <v>16</v>
      </c>
      <c r="B1288" s="1" t="s">
        <v>5</v>
      </c>
      <c r="C1288" s="2" t="s">
        <v>28</v>
      </c>
      <c r="D1288" s="1">
        <v>15</v>
      </c>
      <c r="E1288">
        <v>6</v>
      </c>
      <c r="F1288">
        <v>86.5</v>
      </c>
    </row>
    <row r="1289" spans="1:6" hidden="1" x14ac:dyDescent="0.25">
      <c r="A1289" s="1" t="s">
        <v>16</v>
      </c>
      <c r="B1289" s="1" t="s">
        <v>5</v>
      </c>
      <c r="C1289" s="2" t="s">
        <v>28</v>
      </c>
      <c r="D1289" s="1">
        <v>15</v>
      </c>
      <c r="E1289">
        <v>7</v>
      </c>
      <c r="F1289">
        <v>138.44999999999999</v>
      </c>
    </row>
    <row r="1290" spans="1:6" hidden="1" x14ac:dyDescent="0.25">
      <c r="A1290" s="1" t="s">
        <v>16</v>
      </c>
      <c r="B1290" s="1" t="s">
        <v>5</v>
      </c>
      <c r="C1290" s="2" t="s">
        <v>28</v>
      </c>
      <c r="D1290" s="1">
        <v>15</v>
      </c>
      <c r="E1290">
        <v>8</v>
      </c>
      <c r="F1290">
        <v>166.83333333333331</v>
      </c>
    </row>
    <row r="1291" spans="1:6" hidden="1" x14ac:dyDescent="0.25">
      <c r="A1291" s="1" t="s">
        <v>16</v>
      </c>
      <c r="B1291" s="1" t="s">
        <v>5</v>
      </c>
      <c r="C1291" s="2" t="s">
        <v>28</v>
      </c>
      <c r="D1291" s="1">
        <v>15</v>
      </c>
      <c r="E1291">
        <v>9</v>
      </c>
      <c r="F1291">
        <v>243.9</v>
      </c>
    </row>
    <row r="1292" spans="1:6" hidden="1" x14ac:dyDescent="0.25">
      <c r="A1292" s="1" t="s">
        <v>16</v>
      </c>
      <c r="B1292" s="1" t="s">
        <v>5</v>
      </c>
      <c r="C1292" s="2" t="s">
        <v>28</v>
      </c>
      <c r="D1292" s="1">
        <v>15</v>
      </c>
      <c r="E1292">
        <v>10</v>
      </c>
      <c r="F1292">
        <v>370.22500000000002</v>
      </c>
    </row>
    <row r="1293" spans="1:6" hidden="1" x14ac:dyDescent="0.25">
      <c r="A1293" s="1" t="s">
        <v>16</v>
      </c>
      <c r="B1293" s="1" t="s">
        <v>5</v>
      </c>
      <c r="C1293" s="2" t="s">
        <v>28</v>
      </c>
      <c r="D1293" s="1">
        <v>15</v>
      </c>
      <c r="E1293">
        <v>11</v>
      </c>
      <c r="F1293">
        <v>465.76249999999999</v>
      </c>
    </row>
    <row r="1294" spans="1:6" hidden="1" x14ac:dyDescent="0.25">
      <c r="A1294" s="1" t="s">
        <v>16</v>
      </c>
      <c r="B1294" s="1" t="s">
        <v>5</v>
      </c>
      <c r="C1294" s="2" t="s">
        <v>28</v>
      </c>
      <c r="D1294" s="1">
        <v>15</v>
      </c>
      <c r="E1294">
        <v>12</v>
      </c>
      <c r="F1294">
        <v>589.42499999999995</v>
      </c>
    </row>
    <row r="1295" spans="1:6" hidden="1" x14ac:dyDescent="0.25">
      <c r="A1295" s="1" t="s">
        <v>16</v>
      </c>
      <c r="B1295" s="1" t="s">
        <v>5</v>
      </c>
      <c r="C1295" s="2" t="s">
        <v>28</v>
      </c>
      <c r="D1295" s="1">
        <v>15</v>
      </c>
      <c r="E1295">
        <v>13</v>
      </c>
      <c r="F1295">
        <v>662.55</v>
      </c>
    </row>
    <row r="1296" spans="1:6" hidden="1" x14ac:dyDescent="0.25">
      <c r="A1296" s="1" t="s">
        <v>16</v>
      </c>
      <c r="B1296" s="1" t="s">
        <v>5</v>
      </c>
      <c r="C1296" s="2" t="s">
        <v>28</v>
      </c>
      <c r="D1296" s="1">
        <v>15</v>
      </c>
      <c r="E1296">
        <v>14</v>
      </c>
      <c r="F1296">
        <v>677.88750000000005</v>
      </c>
    </row>
    <row r="1297" spans="1:6" hidden="1" x14ac:dyDescent="0.25">
      <c r="A1297" s="1" t="s">
        <v>16</v>
      </c>
      <c r="B1297" s="1" t="s">
        <v>5</v>
      </c>
      <c r="C1297" s="2" t="s">
        <v>28</v>
      </c>
      <c r="D1297" s="1">
        <v>15</v>
      </c>
      <c r="E1297">
        <v>15</v>
      </c>
      <c r="F1297">
        <v>482.47500000000002</v>
      </c>
    </row>
    <row r="1298" spans="1:6" hidden="1" x14ac:dyDescent="0.25">
      <c r="A1298" s="1" t="s">
        <v>16</v>
      </c>
      <c r="B1298" s="1" t="s">
        <v>5</v>
      </c>
      <c r="C1298" s="2" t="s">
        <v>28</v>
      </c>
      <c r="D1298" s="1">
        <v>16</v>
      </c>
      <c r="E1298">
        <v>4</v>
      </c>
      <c r="F1298">
        <v>17.28</v>
      </c>
    </row>
    <row r="1299" spans="1:6" hidden="1" x14ac:dyDescent="0.25">
      <c r="A1299" s="1" t="s">
        <v>16</v>
      </c>
      <c r="B1299" s="1" t="s">
        <v>5</v>
      </c>
      <c r="C1299" s="2" t="s">
        <v>28</v>
      </c>
      <c r="D1299" s="1">
        <v>16</v>
      </c>
      <c r="E1299">
        <v>5</v>
      </c>
      <c r="F1299">
        <v>40.9</v>
      </c>
    </row>
    <row r="1300" spans="1:6" hidden="1" x14ac:dyDescent="0.25">
      <c r="A1300" s="1" t="s">
        <v>16</v>
      </c>
      <c r="B1300" s="1" t="s">
        <v>5</v>
      </c>
      <c r="C1300" s="2" t="s">
        <v>28</v>
      </c>
      <c r="D1300" s="1">
        <v>16</v>
      </c>
      <c r="E1300">
        <v>6</v>
      </c>
      <c r="F1300">
        <v>86.5</v>
      </c>
    </row>
    <row r="1301" spans="1:6" hidden="1" x14ac:dyDescent="0.25">
      <c r="A1301" s="1" t="s">
        <v>16</v>
      </c>
      <c r="B1301" s="1" t="s">
        <v>5</v>
      </c>
      <c r="C1301" s="2" t="s">
        <v>28</v>
      </c>
      <c r="D1301" s="1">
        <v>16</v>
      </c>
      <c r="E1301">
        <v>7</v>
      </c>
      <c r="F1301">
        <v>138.44999999999999</v>
      </c>
    </row>
    <row r="1302" spans="1:6" hidden="1" x14ac:dyDescent="0.25">
      <c r="A1302" s="1" t="s">
        <v>16</v>
      </c>
      <c r="B1302" s="1" t="s">
        <v>5</v>
      </c>
      <c r="C1302" s="2" t="s">
        <v>28</v>
      </c>
      <c r="D1302" s="1">
        <v>16</v>
      </c>
      <c r="E1302">
        <v>8</v>
      </c>
      <c r="F1302">
        <v>166.83333333333331</v>
      </c>
    </row>
    <row r="1303" spans="1:6" hidden="1" x14ac:dyDescent="0.25">
      <c r="A1303" s="1" t="s">
        <v>16</v>
      </c>
      <c r="B1303" s="1" t="s">
        <v>5</v>
      </c>
      <c r="C1303" s="2" t="s">
        <v>28</v>
      </c>
      <c r="D1303" s="1">
        <v>16</v>
      </c>
      <c r="E1303">
        <v>9</v>
      </c>
      <c r="F1303">
        <v>230.3</v>
      </c>
    </row>
    <row r="1304" spans="1:6" hidden="1" x14ac:dyDescent="0.25">
      <c r="A1304" s="1" t="s">
        <v>16</v>
      </c>
      <c r="B1304" s="1" t="s">
        <v>5</v>
      </c>
      <c r="C1304" s="2" t="s">
        <v>28</v>
      </c>
      <c r="D1304" s="1">
        <v>16</v>
      </c>
      <c r="E1304">
        <v>10</v>
      </c>
      <c r="F1304">
        <v>336.05</v>
      </c>
    </row>
    <row r="1305" spans="1:6" hidden="1" x14ac:dyDescent="0.25">
      <c r="A1305" s="1" t="s">
        <v>16</v>
      </c>
      <c r="B1305" s="1" t="s">
        <v>5</v>
      </c>
      <c r="C1305" s="2" t="s">
        <v>28</v>
      </c>
      <c r="D1305" s="1">
        <v>16</v>
      </c>
      <c r="E1305">
        <v>11</v>
      </c>
      <c r="F1305">
        <v>437.35</v>
      </c>
    </row>
    <row r="1306" spans="1:6" hidden="1" x14ac:dyDescent="0.25">
      <c r="A1306" s="1" t="s">
        <v>16</v>
      </c>
      <c r="B1306" s="1" t="s">
        <v>5</v>
      </c>
      <c r="C1306" s="2" t="s">
        <v>28</v>
      </c>
      <c r="D1306" s="1">
        <v>16</v>
      </c>
      <c r="E1306">
        <v>12</v>
      </c>
      <c r="F1306">
        <v>509.3</v>
      </c>
    </row>
    <row r="1307" spans="1:6" hidden="1" x14ac:dyDescent="0.25">
      <c r="A1307" s="1" t="s">
        <v>16</v>
      </c>
      <c r="B1307" s="1" t="s">
        <v>5</v>
      </c>
      <c r="C1307" s="2" t="s">
        <v>28</v>
      </c>
      <c r="D1307" s="1">
        <v>16</v>
      </c>
      <c r="E1307">
        <v>13</v>
      </c>
      <c r="F1307">
        <v>603.04999999999995</v>
      </c>
    </row>
    <row r="1308" spans="1:6" hidden="1" x14ac:dyDescent="0.25">
      <c r="A1308" s="1" t="s">
        <v>16</v>
      </c>
      <c r="B1308" s="1" t="s">
        <v>5</v>
      </c>
      <c r="C1308" s="2" t="s">
        <v>28</v>
      </c>
      <c r="D1308" s="1">
        <v>16</v>
      </c>
      <c r="E1308">
        <v>14</v>
      </c>
      <c r="F1308">
        <v>642</v>
      </c>
    </row>
    <row r="1309" spans="1:6" hidden="1" x14ac:dyDescent="0.25">
      <c r="A1309" s="1" t="s">
        <v>16</v>
      </c>
      <c r="B1309" s="1" t="s">
        <v>5</v>
      </c>
      <c r="C1309" s="2" t="s">
        <v>28</v>
      </c>
      <c r="D1309" s="1">
        <v>16</v>
      </c>
      <c r="E1309">
        <v>15</v>
      </c>
      <c r="F1309">
        <v>527.1</v>
      </c>
    </row>
    <row r="1310" spans="1:6" hidden="1" x14ac:dyDescent="0.25">
      <c r="A1310" s="1" t="s">
        <v>16</v>
      </c>
      <c r="B1310" s="1" t="s">
        <v>5</v>
      </c>
      <c r="C1310" s="2" t="s">
        <v>28</v>
      </c>
      <c r="D1310" s="1">
        <v>16</v>
      </c>
      <c r="E1310">
        <v>16</v>
      </c>
      <c r="F1310">
        <v>234.3</v>
      </c>
    </row>
    <row r="1311" spans="1:6" hidden="1" x14ac:dyDescent="0.25">
      <c r="A1311" s="1" t="s">
        <v>16</v>
      </c>
      <c r="B1311" s="1" t="s">
        <v>5</v>
      </c>
      <c r="C1311" s="2" t="s">
        <v>28</v>
      </c>
      <c r="D1311" s="1">
        <v>17</v>
      </c>
      <c r="E1311">
        <v>4</v>
      </c>
      <c r="F1311">
        <v>17.28</v>
      </c>
    </row>
    <row r="1312" spans="1:6" hidden="1" x14ac:dyDescent="0.25">
      <c r="A1312" s="1" t="s">
        <v>16</v>
      </c>
      <c r="B1312" s="1" t="s">
        <v>5</v>
      </c>
      <c r="C1312" s="2" t="s">
        <v>28</v>
      </c>
      <c r="D1312" s="1">
        <v>17</v>
      </c>
      <c r="E1312">
        <v>5</v>
      </c>
      <c r="F1312">
        <v>40.9</v>
      </c>
    </row>
    <row r="1313" spans="1:6" hidden="1" x14ac:dyDescent="0.25">
      <c r="A1313" s="1" t="s">
        <v>16</v>
      </c>
      <c r="B1313" s="1" t="s">
        <v>5</v>
      </c>
      <c r="C1313" s="2" t="s">
        <v>28</v>
      </c>
      <c r="D1313" s="1">
        <v>17</v>
      </c>
      <c r="E1313">
        <v>6</v>
      </c>
      <c r="F1313">
        <v>86.5</v>
      </c>
    </row>
    <row r="1314" spans="1:6" hidden="1" x14ac:dyDescent="0.25">
      <c r="A1314" s="1" t="s">
        <v>16</v>
      </c>
      <c r="B1314" s="1" t="s">
        <v>5</v>
      </c>
      <c r="C1314" s="2" t="s">
        <v>28</v>
      </c>
      <c r="D1314" s="1">
        <v>17</v>
      </c>
      <c r="E1314">
        <v>7</v>
      </c>
      <c r="F1314">
        <v>138.44999999999999</v>
      </c>
    </row>
    <row r="1315" spans="1:6" hidden="1" x14ac:dyDescent="0.25">
      <c r="A1315" s="1" t="s">
        <v>16</v>
      </c>
      <c r="B1315" s="1" t="s">
        <v>5</v>
      </c>
      <c r="C1315" s="2" t="s">
        <v>28</v>
      </c>
      <c r="D1315" s="1">
        <v>17</v>
      </c>
      <c r="E1315">
        <v>8</v>
      </c>
      <c r="F1315">
        <v>166.83333333333331</v>
      </c>
    </row>
    <row r="1316" spans="1:6" hidden="1" x14ac:dyDescent="0.25">
      <c r="A1316" s="1" t="s">
        <v>16</v>
      </c>
      <c r="B1316" s="1" t="s">
        <v>5</v>
      </c>
      <c r="C1316" s="2" t="s">
        <v>28</v>
      </c>
      <c r="D1316" s="1">
        <v>17</v>
      </c>
      <c r="E1316">
        <v>9</v>
      </c>
      <c r="F1316">
        <v>253.45</v>
      </c>
    </row>
    <row r="1317" spans="1:6" hidden="1" x14ac:dyDescent="0.25">
      <c r="A1317" s="1" t="s">
        <v>16</v>
      </c>
      <c r="B1317" s="1" t="s">
        <v>5</v>
      </c>
      <c r="C1317" s="2" t="s">
        <v>28</v>
      </c>
      <c r="D1317" s="1">
        <v>17</v>
      </c>
      <c r="E1317">
        <v>10</v>
      </c>
      <c r="F1317">
        <v>375.8</v>
      </c>
    </row>
    <row r="1318" spans="1:6" hidden="1" x14ac:dyDescent="0.25">
      <c r="A1318" s="1" t="s">
        <v>16</v>
      </c>
      <c r="B1318" s="1" t="s">
        <v>5</v>
      </c>
      <c r="C1318" s="2" t="s">
        <v>28</v>
      </c>
      <c r="D1318" s="1">
        <v>17</v>
      </c>
      <c r="E1318">
        <v>11</v>
      </c>
      <c r="F1318">
        <v>475.05</v>
      </c>
    </row>
    <row r="1319" spans="1:6" hidden="1" x14ac:dyDescent="0.25">
      <c r="A1319" s="1" t="s">
        <v>16</v>
      </c>
      <c r="B1319" s="1" t="s">
        <v>5</v>
      </c>
      <c r="C1319" s="2" t="s">
        <v>28</v>
      </c>
      <c r="D1319" s="1">
        <v>17</v>
      </c>
      <c r="E1319">
        <v>12</v>
      </c>
      <c r="F1319">
        <v>548.6</v>
      </c>
    </row>
    <row r="1320" spans="1:6" hidden="1" x14ac:dyDescent="0.25">
      <c r="A1320" s="1" t="s">
        <v>16</v>
      </c>
      <c r="B1320" s="1" t="s">
        <v>5</v>
      </c>
      <c r="C1320" s="2" t="s">
        <v>28</v>
      </c>
      <c r="D1320" s="1">
        <v>17</v>
      </c>
      <c r="E1320">
        <v>13</v>
      </c>
      <c r="F1320">
        <v>605.54999999999995</v>
      </c>
    </row>
    <row r="1321" spans="1:6" hidden="1" x14ac:dyDescent="0.25">
      <c r="A1321" s="1" t="s">
        <v>16</v>
      </c>
      <c r="B1321" s="1" t="s">
        <v>5</v>
      </c>
      <c r="C1321" s="2" t="s">
        <v>28</v>
      </c>
      <c r="D1321" s="1">
        <v>17</v>
      </c>
      <c r="E1321">
        <v>14</v>
      </c>
      <c r="F1321">
        <v>646.54999999999995</v>
      </c>
    </row>
    <row r="1322" spans="1:6" hidden="1" x14ac:dyDescent="0.25">
      <c r="A1322" s="1" t="s">
        <v>16</v>
      </c>
      <c r="B1322" s="1" t="s">
        <v>5</v>
      </c>
      <c r="C1322" s="2" t="s">
        <v>28</v>
      </c>
      <c r="D1322" s="1">
        <v>17</v>
      </c>
      <c r="E1322">
        <v>15</v>
      </c>
      <c r="F1322">
        <v>631.4</v>
      </c>
    </row>
    <row r="1323" spans="1:6" hidden="1" x14ac:dyDescent="0.25">
      <c r="A1323" s="1" t="s">
        <v>16</v>
      </c>
      <c r="B1323" s="1" t="s">
        <v>5</v>
      </c>
      <c r="C1323" s="2" t="s">
        <v>28</v>
      </c>
      <c r="D1323" s="1">
        <v>17</v>
      </c>
      <c r="E1323">
        <v>16</v>
      </c>
      <c r="F1323">
        <v>459.7</v>
      </c>
    </row>
    <row r="1324" spans="1:6" hidden="1" x14ac:dyDescent="0.25">
      <c r="A1324" s="1" t="s">
        <v>16</v>
      </c>
      <c r="B1324" s="1" t="s">
        <v>5</v>
      </c>
      <c r="C1324" s="2" t="s">
        <v>28</v>
      </c>
      <c r="D1324" s="1">
        <v>17</v>
      </c>
      <c r="E1324">
        <v>17</v>
      </c>
      <c r="F1324">
        <v>207.8</v>
      </c>
    </row>
    <row r="1325" spans="1:6" hidden="1" x14ac:dyDescent="0.25">
      <c r="A1325" t="s">
        <v>4</v>
      </c>
      <c r="B1325" t="s">
        <v>22</v>
      </c>
      <c r="C1325" s="2" t="s">
        <v>29</v>
      </c>
      <c r="D1325">
        <v>15</v>
      </c>
      <c r="E1325">
        <v>1</v>
      </c>
      <c r="F1325">
        <v>1.1000000000000001</v>
      </c>
    </row>
    <row r="1326" spans="1:6" hidden="1" x14ac:dyDescent="0.25">
      <c r="A1326" t="s">
        <v>4</v>
      </c>
      <c r="B1326" t="s">
        <v>22</v>
      </c>
      <c r="C1326" s="2" t="s">
        <v>29</v>
      </c>
      <c r="D1326">
        <v>15</v>
      </c>
      <c r="E1326">
        <v>2</v>
      </c>
      <c r="F1326">
        <v>2.1</v>
      </c>
    </row>
    <row r="1327" spans="1:6" hidden="1" x14ac:dyDescent="0.25">
      <c r="A1327" t="s">
        <v>4</v>
      </c>
      <c r="B1327" t="s">
        <v>22</v>
      </c>
      <c r="C1327" s="2" t="s">
        <v>29</v>
      </c>
      <c r="D1327">
        <v>15</v>
      </c>
      <c r="E1327">
        <v>3</v>
      </c>
      <c r="F1327">
        <v>7.1</v>
      </c>
    </row>
    <row r="1328" spans="1:6" hidden="1" x14ac:dyDescent="0.25">
      <c r="A1328" t="s">
        <v>4</v>
      </c>
      <c r="B1328" t="s">
        <v>22</v>
      </c>
      <c r="C1328" s="2" t="s">
        <v>29</v>
      </c>
      <c r="D1328">
        <v>15</v>
      </c>
      <c r="E1328">
        <v>4</v>
      </c>
      <c r="F1328">
        <v>14.9</v>
      </c>
    </row>
    <row r="1329" spans="1:6" hidden="1" x14ac:dyDescent="0.25">
      <c r="A1329" t="s">
        <v>4</v>
      </c>
      <c r="B1329" t="s">
        <v>22</v>
      </c>
      <c r="C1329" s="2" t="s">
        <v>29</v>
      </c>
      <c r="D1329">
        <v>15</v>
      </c>
      <c r="E1329">
        <v>5</v>
      </c>
      <c r="F1329">
        <v>40.166666666666671</v>
      </c>
    </row>
    <row r="1330" spans="1:6" hidden="1" x14ac:dyDescent="0.25">
      <c r="A1330" t="s">
        <v>4</v>
      </c>
      <c r="B1330" t="s">
        <v>22</v>
      </c>
      <c r="C1330" s="2" t="s">
        <v>29</v>
      </c>
      <c r="D1330">
        <v>15</v>
      </c>
      <c r="E1330">
        <v>6</v>
      </c>
      <c r="F1330">
        <v>77.5</v>
      </c>
    </row>
    <row r="1331" spans="1:6" hidden="1" x14ac:dyDescent="0.25">
      <c r="A1331" t="s">
        <v>4</v>
      </c>
      <c r="B1331" t="s">
        <v>22</v>
      </c>
      <c r="C1331" s="2" t="s">
        <v>29</v>
      </c>
      <c r="D1331">
        <v>15</v>
      </c>
      <c r="E1331">
        <v>7</v>
      </c>
      <c r="F1331">
        <v>149.80000000000001</v>
      </c>
    </row>
    <row r="1332" spans="1:6" hidden="1" x14ac:dyDescent="0.25">
      <c r="A1332" t="s">
        <v>4</v>
      </c>
      <c r="B1332" t="s">
        <v>22</v>
      </c>
      <c r="C1332" s="2" t="s">
        <v>29</v>
      </c>
      <c r="D1332">
        <v>15</v>
      </c>
      <c r="E1332">
        <v>8</v>
      </c>
      <c r="F1332">
        <v>221.4</v>
      </c>
    </row>
    <row r="1333" spans="1:6" hidden="1" x14ac:dyDescent="0.25">
      <c r="A1333" t="s">
        <v>4</v>
      </c>
      <c r="B1333" t="s">
        <v>22</v>
      </c>
      <c r="C1333" s="2" t="s">
        <v>29</v>
      </c>
      <c r="D1333">
        <v>15</v>
      </c>
      <c r="E1333">
        <v>9</v>
      </c>
      <c r="F1333">
        <v>255.3</v>
      </c>
    </row>
    <row r="1334" spans="1:6" hidden="1" x14ac:dyDescent="0.25">
      <c r="A1334" t="s">
        <v>4</v>
      </c>
      <c r="B1334" t="s">
        <v>22</v>
      </c>
      <c r="C1334" s="2" t="s">
        <v>29</v>
      </c>
      <c r="D1334">
        <v>15</v>
      </c>
      <c r="E1334">
        <v>10</v>
      </c>
      <c r="F1334">
        <v>312.55</v>
      </c>
    </row>
    <row r="1335" spans="1:6" hidden="1" x14ac:dyDescent="0.25">
      <c r="A1335" t="s">
        <v>4</v>
      </c>
      <c r="B1335" t="s">
        <v>22</v>
      </c>
      <c r="C1335" s="2" t="s">
        <v>29</v>
      </c>
      <c r="D1335">
        <v>15</v>
      </c>
      <c r="E1335">
        <v>11</v>
      </c>
      <c r="F1335">
        <v>356.8</v>
      </c>
    </row>
    <row r="1336" spans="1:6" hidden="1" x14ac:dyDescent="0.25">
      <c r="A1336" t="s">
        <v>4</v>
      </c>
      <c r="B1336" t="s">
        <v>22</v>
      </c>
      <c r="C1336" s="2" t="s">
        <v>29</v>
      </c>
      <c r="D1336">
        <v>15</v>
      </c>
      <c r="E1336">
        <v>12</v>
      </c>
      <c r="F1336">
        <v>403.8</v>
      </c>
    </row>
    <row r="1337" spans="1:6" hidden="1" x14ac:dyDescent="0.25">
      <c r="A1337" t="s">
        <v>4</v>
      </c>
      <c r="B1337" t="s">
        <v>22</v>
      </c>
      <c r="C1337" s="2" t="s">
        <v>29</v>
      </c>
      <c r="D1337">
        <v>15</v>
      </c>
      <c r="E1337">
        <v>13</v>
      </c>
      <c r="F1337">
        <v>379.6</v>
      </c>
    </row>
    <row r="1338" spans="1:6" hidden="1" x14ac:dyDescent="0.25">
      <c r="A1338" t="s">
        <v>4</v>
      </c>
      <c r="B1338" t="s">
        <v>22</v>
      </c>
      <c r="C1338" s="2" t="s">
        <v>29</v>
      </c>
      <c r="D1338">
        <v>15</v>
      </c>
      <c r="E1338">
        <v>14</v>
      </c>
      <c r="F1338">
        <v>271.3</v>
      </c>
    </row>
    <row r="1339" spans="1:6" hidden="1" x14ac:dyDescent="0.25">
      <c r="A1339" t="s">
        <v>4</v>
      </c>
      <c r="B1339" t="s">
        <v>22</v>
      </c>
      <c r="C1339" s="2" t="s">
        <v>29</v>
      </c>
      <c r="D1339">
        <v>15</v>
      </c>
      <c r="E1339">
        <v>15</v>
      </c>
      <c r="F1339">
        <v>156.4</v>
      </c>
    </row>
    <row r="1340" spans="1:6" hidden="1" x14ac:dyDescent="0.25">
      <c r="A1340" t="s">
        <v>4</v>
      </c>
      <c r="B1340" t="s">
        <v>22</v>
      </c>
      <c r="C1340" s="2" t="s">
        <v>29</v>
      </c>
      <c r="D1340">
        <v>16</v>
      </c>
      <c r="E1340">
        <v>1</v>
      </c>
      <c r="F1340">
        <v>0.91999999999999993</v>
      </c>
    </row>
    <row r="1341" spans="1:6" hidden="1" x14ac:dyDescent="0.25">
      <c r="A1341" t="s">
        <v>4</v>
      </c>
      <c r="B1341" t="s">
        <v>22</v>
      </c>
      <c r="C1341" s="2" t="s">
        <v>29</v>
      </c>
      <c r="D1341">
        <v>16</v>
      </c>
      <c r="E1341">
        <v>2</v>
      </c>
      <c r="F1341">
        <v>2.3600000000000003</v>
      </c>
    </row>
    <row r="1342" spans="1:6" hidden="1" x14ac:dyDescent="0.25">
      <c r="A1342" t="s">
        <v>4</v>
      </c>
      <c r="B1342" t="s">
        <v>22</v>
      </c>
      <c r="C1342" s="2" t="s">
        <v>29</v>
      </c>
      <c r="D1342">
        <v>16</v>
      </c>
      <c r="E1342">
        <v>3</v>
      </c>
      <c r="F1342">
        <v>6.9799999999999995</v>
      </c>
    </row>
    <row r="1343" spans="1:6" hidden="1" x14ac:dyDescent="0.25">
      <c r="A1343" t="s">
        <v>4</v>
      </c>
      <c r="B1343" t="s">
        <v>22</v>
      </c>
      <c r="C1343" s="2" t="s">
        <v>29</v>
      </c>
      <c r="D1343">
        <v>16</v>
      </c>
      <c r="E1343">
        <v>4</v>
      </c>
      <c r="F1343">
        <v>17</v>
      </c>
    </row>
    <row r="1344" spans="1:6" hidden="1" x14ac:dyDescent="0.25">
      <c r="A1344" t="s">
        <v>4</v>
      </c>
      <c r="B1344" t="s">
        <v>22</v>
      </c>
      <c r="C1344" s="2" t="s">
        <v>29</v>
      </c>
      <c r="D1344">
        <v>16</v>
      </c>
      <c r="E1344">
        <v>5</v>
      </c>
      <c r="F1344">
        <v>40.166666666666671</v>
      </c>
    </row>
    <row r="1345" spans="1:6" hidden="1" x14ac:dyDescent="0.25">
      <c r="A1345" t="s">
        <v>4</v>
      </c>
      <c r="B1345" t="s">
        <v>22</v>
      </c>
      <c r="C1345" s="2" t="s">
        <v>29</v>
      </c>
      <c r="D1345">
        <v>16</v>
      </c>
      <c r="E1345">
        <v>6</v>
      </c>
      <c r="F1345">
        <v>76.775000000000006</v>
      </c>
    </row>
    <row r="1346" spans="1:6" hidden="1" x14ac:dyDescent="0.25">
      <c r="A1346" t="s">
        <v>4</v>
      </c>
      <c r="B1346" t="s">
        <v>22</v>
      </c>
      <c r="C1346" s="2" t="s">
        <v>29</v>
      </c>
      <c r="D1346">
        <v>16</v>
      </c>
      <c r="E1346">
        <v>7</v>
      </c>
      <c r="F1346">
        <v>140.94</v>
      </c>
    </row>
    <row r="1347" spans="1:6" hidden="1" x14ac:dyDescent="0.25">
      <c r="A1347" t="s">
        <v>4</v>
      </c>
      <c r="B1347" t="s">
        <v>22</v>
      </c>
      <c r="C1347" s="2" t="s">
        <v>29</v>
      </c>
      <c r="D1347">
        <v>16</v>
      </c>
      <c r="E1347">
        <v>8</v>
      </c>
      <c r="F1347">
        <v>202.3</v>
      </c>
    </row>
    <row r="1348" spans="1:6" hidden="1" x14ac:dyDescent="0.25">
      <c r="A1348" t="s">
        <v>4</v>
      </c>
      <c r="B1348" t="s">
        <v>22</v>
      </c>
      <c r="C1348" s="2" t="s">
        <v>29</v>
      </c>
      <c r="D1348">
        <v>16</v>
      </c>
      <c r="E1348">
        <v>9</v>
      </c>
      <c r="F1348">
        <v>258.65999999999997</v>
      </c>
    </row>
    <row r="1349" spans="1:6" hidden="1" x14ac:dyDescent="0.25">
      <c r="A1349" t="s">
        <v>4</v>
      </c>
      <c r="B1349" t="s">
        <v>22</v>
      </c>
      <c r="C1349" s="2" t="s">
        <v>29</v>
      </c>
      <c r="D1349">
        <v>16</v>
      </c>
      <c r="E1349">
        <v>10</v>
      </c>
      <c r="F1349">
        <v>309.52</v>
      </c>
    </row>
    <row r="1350" spans="1:6" hidden="1" x14ac:dyDescent="0.25">
      <c r="A1350" t="s">
        <v>4</v>
      </c>
      <c r="B1350" t="s">
        <v>22</v>
      </c>
      <c r="C1350" s="2" t="s">
        <v>29</v>
      </c>
      <c r="D1350">
        <v>16</v>
      </c>
      <c r="E1350">
        <v>11</v>
      </c>
      <c r="F1350">
        <v>362.66999999999996</v>
      </c>
    </row>
    <row r="1351" spans="1:6" hidden="1" x14ac:dyDescent="0.25">
      <c r="A1351" t="s">
        <v>4</v>
      </c>
      <c r="B1351" t="s">
        <v>22</v>
      </c>
      <c r="C1351" s="2" t="s">
        <v>29</v>
      </c>
      <c r="D1351">
        <v>16</v>
      </c>
      <c r="E1351">
        <v>12</v>
      </c>
      <c r="F1351">
        <v>422.8</v>
      </c>
    </row>
    <row r="1352" spans="1:6" hidden="1" x14ac:dyDescent="0.25">
      <c r="A1352" t="s">
        <v>4</v>
      </c>
      <c r="B1352" t="s">
        <v>22</v>
      </c>
      <c r="C1352" s="2" t="s">
        <v>29</v>
      </c>
      <c r="D1352">
        <v>16</v>
      </c>
      <c r="E1352">
        <v>13</v>
      </c>
      <c r="F1352">
        <v>471.62</v>
      </c>
    </row>
    <row r="1353" spans="1:6" hidden="1" x14ac:dyDescent="0.25">
      <c r="A1353" t="s">
        <v>4</v>
      </c>
      <c r="B1353" t="s">
        <v>22</v>
      </c>
      <c r="C1353" s="2" t="s">
        <v>29</v>
      </c>
      <c r="D1353">
        <v>16</v>
      </c>
      <c r="E1353">
        <v>14</v>
      </c>
      <c r="F1353">
        <v>464.62</v>
      </c>
    </row>
    <row r="1354" spans="1:6" hidden="1" x14ac:dyDescent="0.25">
      <c r="A1354" t="s">
        <v>4</v>
      </c>
      <c r="B1354" t="s">
        <v>22</v>
      </c>
      <c r="C1354" s="2" t="s">
        <v>29</v>
      </c>
      <c r="D1354">
        <v>16</v>
      </c>
      <c r="E1354">
        <v>15</v>
      </c>
      <c r="F1354">
        <v>370.26</v>
      </c>
    </row>
    <row r="1355" spans="1:6" hidden="1" x14ac:dyDescent="0.25">
      <c r="A1355" t="s">
        <v>4</v>
      </c>
      <c r="B1355" t="s">
        <v>22</v>
      </c>
      <c r="C1355" s="2" t="s">
        <v>29</v>
      </c>
      <c r="D1355">
        <v>16</v>
      </c>
      <c r="E1355">
        <v>16</v>
      </c>
      <c r="F1355">
        <v>194.34</v>
      </c>
    </row>
    <row r="1356" spans="1:6" hidden="1" x14ac:dyDescent="0.25">
      <c r="A1356" t="s">
        <v>6</v>
      </c>
      <c r="B1356" t="s">
        <v>22</v>
      </c>
      <c r="C1356" s="2" t="s">
        <v>29</v>
      </c>
      <c r="D1356">
        <v>15</v>
      </c>
      <c r="E1356">
        <v>1</v>
      </c>
      <c r="F1356">
        <v>0.45</v>
      </c>
    </row>
    <row r="1357" spans="1:6" hidden="1" x14ac:dyDescent="0.25">
      <c r="A1357" t="s">
        <v>6</v>
      </c>
      <c r="B1357" t="s">
        <v>22</v>
      </c>
      <c r="C1357" s="2" t="s">
        <v>29</v>
      </c>
      <c r="D1357">
        <v>15</v>
      </c>
      <c r="E1357">
        <v>2</v>
      </c>
      <c r="F1357">
        <v>1.6</v>
      </c>
    </row>
    <row r="1358" spans="1:6" hidden="1" x14ac:dyDescent="0.25">
      <c r="A1358" t="s">
        <v>6</v>
      </c>
      <c r="B1358" t="s">
        <v>22</v>
      </c>
      <c r="C1358" s="2" t="s">
        <v>29</v>
      </c>
      <c r="D1358">
        <v>15</v>
      </c>
      <c r="E1358">
        <v>3</v>
      </c>
      <c r="F1358">
        <v>4.8499999999999996</v>
      </c>
    </row>
    <row r="1359" spans="1:6" hidden="1" x14ac:dyDescent="0.25">
      <c r="A1359" t="s">
        <v>6</v>
      </c>
      <c r="B1359" t="s">
        <v>22</v>
      </c>
      <c r="C1359" s="2" t="s">
        <v>29</v>
      </c>
      <c r="D1359">
        <v>15</v>
      </c>
      <c r="E1359">
        <v>4</v>
      </c>
      <c r="F1359">
        <v>13</v>
      </c>
    </row>
    <row r="1360" spans="1:6" hidden="1" x14ac:dyDescent="0.25">
      <c r="A1360" t="s">
        <v>6</v>
      </c>
      <c r="B1360" t="s">
        <v>22</v>
      </c>
      <c r="C1360" s="2" t="s">
        <v>29</v>
      </c>
      <c r="D1360">
        <v>15</v>
      </c>
      <c r="E1360">
        <v>5</v>
      </c>
      <c r="F1360">
        <v>39.700000000000003</v>
      </c>
    </row>
    <row r="1361" spans="1:6" hidden="1" x14ac:dyDescent="0.25">
      <c r="A1361" t="s">
        <v>6</v>
      </c>
      <c r="B1361" t="s">
        <v>22</v>
      </c>
      <c r="C1361" s="2" t="s">
        <v>29</v>
      </c>
      <c r="D1361">
        <v>15</v>
      </c>
      <c r="E1361">
        <v>6</v>
      </c>
      <c r="F1361">
        <v>64.45</v>
      </c>
    </row>
    <row r="1362" spans="1:6" hidden="1" x14ac:dyDescent="0.25">
      <c r="A1362" t="s">
        <v>6</v>
      </c>
      <c r="B1362" t="s">
        <v>22</v>
      </c>
      <c r="C1362" s="2" t="s">
        <v>29</v>
      </c>
      <c r="D1362">
        <v>15</v>
      </c>
      <c r="E1362">
        <v>7</v>
      </c>
      <c r="F1362">
        <v>115.15</v>
      </c>
    </row>
    <row r="1363" spans="1:6" hidden="1" x14ac:dyDescent="0.25">
      <c r="A1363" t="s">
        <v>6</v>
      </c>
      <c r="B1363" t="s">
        <v>22</v>
      </c>
      <c r="C1363" s="2" t="s">
        <v>29</v>
      </c>
      <c r="D1363">
        <v>15</v>
      </c>
      <c r="E1363">
        <v>8</v>
      </c>
      <c r="F1363">
        <v>160.25</v>
      </c>
    </row>
    <row r="1364" spans="1:6" hidden="1" x14ac:dyDescent="0.25">
      <c r="A1364" t="s">
        <v>6</v>
      </c>
      <c r="B1364" t="s">
        <v>22</v>
      </c>
      <c r="C1364" s="2" t="s">
        <v>29</v>
      </c>
      <c r="D1364">
        <v>15</v>
      </c>
      <c r="E1364">
        <v>9</v>
      </c>
      <c r="F1364">
        <v>191.25</v>
      </c>
    </row>
    <row r="1365" spans="1:6" hidden="1" x14ac:dyDescent="0.25">
      <c r="A1365" t="s">
        <v>6</v>
      </c>
      <c r="B1365" t="s">
        <v>22</v>
      </c>
      <c r="C1365" s="2" t="s">
        <v>29</v>
      </c>
      <c r="D1365">
        <v>15</v>
      </c>
      <c r="E1365">
        <v>10</v>
      </c>
      <c r="F1365">
        <v>258.125</v>
      </c>
    </row>
    <row r="1366" spans="1:6" hidden="1" x14ac:dyDescent="0.25">
      <c r="A1366" t="s">
        <v>6</v>
      </c>
      <c r="B1366" t="s">
        <v>22</v>
      </c>
      <c r="C1366" s="2" t="s">
        <v>29</v>
      </c>
      <c r="D1366">
        <v>15</v>
      </c>
      <c r="E1366">
        <v>11</v>
      </c>
      <c r="F1366">
        <v>353.125</v>
      </c>
    </row>
    <row r="1367" spans="1:6" hidden="1" x14ac:dyDescent="0.25">
      <c r="A1367" t="s">
        <v>6</v>
      </c>
      <c r="B1367" t="s">
        <v>22</v>
      </c>
      <c r="C1367" s="2" t="s">
        <v>29</v>
      </c>
      <c r="D1367">
        <v>15</v>
      </c>
      <c r="E1367">
        <v>12</v>
      </c>
      <c r="F1367">
        <v>458</v>
      </c>
    </row>
    <row r="1368" spans="1:6" hidden="1" x14ac:dyDescent="0.25">
      <c r="A1368" t="s">
        <v>6</v>
      </c>
      <c r="B1368" t="s">
        <v>22</v>
      </c>
      <c r="C1368" s="2" t="s">
        <v>29</v>
      </c>
      <c r="D1368">
        <v>15</v>
      </c>
      <c r="E1368">
        <v>13</v>
      </c>
      <c r="F1368">
        <v>479.5</v>
      </c>
    </row>
    <row r="1369" spans="1:6" hidden="1" x14ac:dyDescent="0.25">
      <c r="A1369" t="s">
        <v>6</v>
      </c>
      <c r="B1369" t="s">
        <v>22</v>
      </c>
      <c r="C1369" s="2" t="s">
        <v>29</v>
      </c>
      <c r="D1369">
        <v>15</v>
      </c>
      <c r="E1369">
        <v>14</v>
      </c>
      <c r="F1369">
        <v>400.45</v>
      </c>
    </row>
    <row r="1370" spans="1:6" hidden="1" x14ac:dyDescent="0.25">
      <c r="A1370" t="s">
        <v>6</v>
      </c>
      <c r="B1370" t="s">
        <v>22</v>
      </c>
      <c r="C1370" s="2" t="s">
        <v>29</v>
      </c>
      <c r="D1370">
        <v>15</v>
      </c>
      <c r="E1370">
        <v>15</v>
      </c>
      <c r="F1370">
        <v>220.85</v>
      </c>
    </row>
    <row r="1371" spans="1:6" hidden="1" x14ac:dyDescent="0.25">
      <c r="A1371" t="s">
        <v>6</v>
      </c>
      <c r="B1371" t="s">
        <v>22</v>
      </c>
      <c r="C1371" s="2" t="s">
        <v>29</v>
      </c>
      <c r="D1371">
        <v>16</v>
      </c>
      <c r="E1371">
        <v>1</v>
      </c>
      <c r="F1371">
        <v>0.6</v>
      </c>
    </row>
    <row r="1372" spans="1:6" hidden="1" x14ac:dyDescent="0.25">
      <c r="A1372" t="s">
        <v>6</v>
      </c>
      <c r="B1372" t="s">
        <v>22</v>
      </c>
      <c r="C1372" s="2" t="s">
        <v>29</v>
      </c>
      <c r="D1372">
        <v>16</v>
      </c>
      <c r="E1372">
        <v>2</v>
      </c>
      <c r="F1372">
        <v>2</v>
      </c>
    </row>
    <row r="1373" spans="1:6" hidden="1" x14ac:dyDescent="0.25">
      <c r="A1373" t="s">
        <v>6</v>
      </c>
      <c r="B1373" t="s">
        <v>22</v>
      </c>
      <c r="C1373" s="2" t="s">
        <v>29</v>
      </c>
      <c r="D1373">
        <v>16</v>
      </c>
      <c r="E1373">
        <v>3</v>
      </c>
      <c r="F1373">
        <v>5.5</v>
      </c>
    </row>
    <row r="1374" spans="1:6" hidden="1" x14ac:dyDescent="0.25">
      <c r="A1374" t="s">
        <v>6</v>
      </c>
      <c r="B1374" t="s">
        <v>22</v>
      </c>
      <c r="C1374" s="2" t="s">
        <v>29</v>
      </c>
      <c r="D1374">
        <v>16</v>
      </c>
      <c r="E1374">
        <v>4</v>
      </c>
      <c r="F1374">
        <v>9.75</v>
      </c>
    </row>
    <row r="1375" spans="1:6" hidden="1" x14ac:dyDescent="0.25">
      <c r="A1375" t="s">
        <v>6</v>
      </c>
      <c r="B1375" t="s">
        <v>22</v>
      </c>
      <c r="C1375" s="2" t="s">
        <v>29</v>
      </c>
      <c r="D1375">
        <v>16</v>
      </c>
      <c r="E1375">
        <v>5</v>
      </c>
      <c r="F1375">
        <v>21.75</v>
      </c>
    </row>
    <row r="1376" spans="1:6" hidden="1" x14ac:dyDescent="0.25">
      <c r="A1376" t="s">
        <v>6</v>
      </c>
      <c r="B1376" t="s">
        <v>22</v>
      </c>
      <c r="C1376" s="2" t="s">
        <v>29</v>
      </c>
      <c r="D1376">
        <v>16</v>
      </c>
      <c r="E1376">
        <v>6</v>
      </c>
      <c r="F1376">
        <v>49.35</v>
      </c>
    </row>
    <row r="1377" spans="1:6" hidden="1" x14ac:dyDescent="0.25">
      <c r="A1377" t="s">
        <v>6</v>
      </c>
      <c r="B1377" t="s">
        <v>22</v>
      </c>
      <c r="C1377" s="2" t="s">
        <v>29</v>
      </c>
      <c r="D1377">
        <v>16</v>
      </c>
      <c r="E1377">
        <v>7</v>
      </c>
      <c r="F1377">
        <v>90.95</v>
      </c>
    </row>
    <row r="1378" spans="1:6" hidden="1" x14ac:dyDescent="0.25">
      <c r="A1378" t="s">
        <v>6</v>
      </c>
      <c r="B1378" t="s">
        <v>22</v>
      </c>
      <c r="C1378" s="2" t="s">
        <v>29</v>
      </c>
      <c r="D1378">
        <v>16</v>
      </c>
      <c r="E1378">
        <v>8</v>
      </c>
      <c r="F1378">
        <v>142.1</v>
      </c>
    </row>
    <row r="1379" spans="1:6" hidden="1" x14ac:dyDescent="0.25">
      <c r="A1379" t="s">
        <v>6</v>
      </c>
      <c r="B1379" t="s">
        <v>22</v>
      </c>
      <c r="C1379" s="2" t="s">
        <v>29</v>
      </c>
      <c r="D1379">
        <v>16</v>
      </c>
      <c r="E1379">
        <v>9</v>
      </c>
      <c r="F1379">
        <v>188.35</v>
      </c>
    </row>
    <row r="1380" spans="1:6" hidden="1" x14ac:dyDescent="0.25">
      <c r="A1380" t="s">
        <v>6</v>
      </c>
      <c r="B1380" t="s">
        <v>22</v>
      </c>
      <c r="C1380" s="2" t="s">
        <v>29</v>
      </c>
      <c r="D1380">
        <v>16</v>
      </c>
      <c r="E1380">
        <v>10</v>
      </c>
      <c r="F1380">
        <v>258.10000000000002</v>
      </c>
    </row>
    <row r="1381" spans="1:6" hidden="1" x14ac:dyDescent="0.25">
      <c r="A1381" t="s">
        <v>6</v>
      </c>
      <c r="B1381" t="s">
        <v>22</v>
      </c>
      <c r="C1381" s="2" t="s">
        <v>29</v>
      </c>
      <c r="D1381">
        <v>16</v>
      </c>
      <c r="E1381">
        <v>11</v>
      </c>
      <c r="F1381">
        <v>314.75</v>
      </c>
    </row>
    <row r="1382" spans="1:6" hidden="1" x14ac:dyDescent="0.25">
      <c r="A1382" t="s">
        <v>6</v>
      </c>
      <c r="B1382" t="s">
        <v>22</v>
      </c>
      <c r="C1382" s="2" t="s">
        <v>29</v>
      </c>
      <c r="D1382">
        <v>16</v>
      </c>
      <c r="E1382">
        <v>12</v>
      </c>
      <c r="F1382">
        <v>404.45</v>
      </c>
    </row>
    <row r="1383" spans="1:6" hidden="1" x14ac:dyDescent="0.25">
      <c r="A1383" t="s">
        <v>6</v>
      </c>
      <c r="B1383" t="s">
        <v>22</v>
      </c>
      <c r="C1383" s="2" t="s">
        <v>29</v>
      </c>
      <c r="D1383">
        <v>16</v>
      </c>
      <c r="E1383">
        <v>13</v>
      </c>
      <c r="F1383">
        <v>468.8</v>
      </c>
    </row>
    <row r="1384" spans="1:6" hidden="1" x14ac:dyDescent="0.25">
      <c r="A1384" t="s">
        <v>6</v>
      </c>
      <c r="B1384" t="s">
        <v>22</v>
      </c>
      <c r="C1384" s="2" t="s">
        <v>29</v>
      </c>
      <c r="D1384">
        <v>16</v>
      </c>
      <c r="E1384">
        <v>14</v>
      </c>
      <c r="F1384">
        <v>484</v>
      </c>
    </row>
    <row r="1385" spans="1:6" hidden="1" x14ac:dyDescent="0.25">
      <c r="A1385" t="s">
        <v>6</v>
      </c>
      <c r="B1385" t="s">
        <v>22</v>
      </c>
      <c r="C1385" s="2" t="s">
        <v>29</v>
      </c>
      <c r="D1385">
        <v>16</v>
      </c>
      <c r="E1385">
        <v>15</v>
      </c>
      <c r="F1385">
        <v>379.55</v>
      </c>
    </row>
    <row r="1386" spans="1:6" hidden="1" x14ac:dyDescent="0.25">
      <c r="A1386" t="s">
        <v>6</v>
      </c>
      <c r="B1386" t="s">
        <v>22</v>
      </c>
      <c r="C1386" s="2" t="s">
        <v>29</v>
      </c>
      <c r="D1386">
        <v>16</v>
      </c>
      <c r="E1386">
        <v>16</v>
      </c>
      <c r="F1386">
        <v>205.75</v>
      </c>
    </row>
    <row r="1387" spans="1:6" hidden="1" x14ac:dyDescent="0.25">
      <c r="A1387" t="s">
        <v>6</v>
      </c>
      <c r="B1387" t="s">
        <v>22</v>
      </c>
      <c r="C1387" s="2" t="s">
        <v>29</v>
      </c>
      <c r="D1387">
        <v>17</v>
      </c>
      <c r="E1387">
        <v>1</v>
      </c>
      <c r="F1387">
        <v>0.6</v>
      </c>
    </row>
    <row r="1388" spans="1:6" hidden="1" x14ac:dyDescent="0.25">
      <c r="A1388" t="s">
        <v>6</v>
      </c>
      <c r="B1388" t="s">
        <v>22</v>
      </c>
      <c r="C1388" s="2" t="s">
        <v>29</v>
      </c>
      <c r="D1388">
        <v>17</v>
      </c>
      <c r="E1388">
        <v>2</v>
      </c>
      <c r="F1388">
        <v>1.55</v>
      </c>
    </row>
    <row r="1389" spans="1:6" hidden="1" x14ac:dyDescent="0.25">
      <c r="A1389" t="s">
        <v>6</v>
      </c>
      <c r="B1389" t="s">
        <v>22</v>
      </c>
      <c r="C1389" s="2" t="s">
        <v>29</v>
      </c>
      <c r="D1389">
        <v>17</v>
      </c>
      <c r="E1389">
        <v>3</v>
      </c>
      <c r="F1389">
        <v>3.9</v>
      </c>
    </row>
    <row r="1390" spans="1:6" hidden="1" x14ac:dyDescent="0.25">
      <c r="A1390" t="s">
        <v>6</v>
      </c>
      <c r="B1390" t="s">
        <v>22</v>
      </c>
      <c r="C1390" s="2" t="s">
        <v>29</v>
      </c>
      <c r="D1390">
        <v>17</v>
      </c>
      <c r="E1390">
        <v>4</v>
      </c>
      <c r="F1390">
        <v>11.2</v>
      </c>
    </row>
    <row r="1391" spans="1:6" hidden="1" x14ac:dyDescent="0.25">
      <c r="A1391" t="s">
        <v>6</v>
      </c>
      <c r="B1391" t="s">
        <v>22</v>
      </c>
      <c r="C1391" s="2" t="s">
        <v>29</v>
      </c>
      <c r="D1391">
        <v>17</v>
      </c>
      <c r="E1391">
        <v>5</v>
      </c>
      <c r="F1391">
        <v>30.725000000000001</v>
      </c>
    </row>
    <row r="1392" spans="1:6" hidden="1" x14ac:dyDescent="0.25">
      <c r="A1392" t="s">
        <v>6</v>
      </c>
      <c r="B1392" t="s">
        <v>22</v>
      </c>
      <c r="C1392" s="2" t="s">
        <v>29</v>
      </c>
      <c r="D1392">
        <v>17</v>
      </c>
      <c r="E1392">
        <v>6</v>
      </c>
      <c r="F1392">
        <v>66.05</v>
      </c>
    </row>
    <row r="1393" spans="1:6" hidden="1" x14ac:dyDescent="0.25">
      <c r="A1393" t="s">
        <v>6</v>
      </c>
      <c r="B1393" t="s">
        <v>22</v>
      </c>
      <c r="C1393" s="2" t="s">
        <v>29</v>
      </c>
      <c r="D1393">
        <v>17</v>
      </c>
      <c r="E1393">
        <v>7</v>
      </c>
      <c r="F1393">
        <v>104.9</v>
      </c>
    </row>
    <row r="1394" spans="1:6" hidden="1" x14ac:dyDescent="0.25">
      <c r="A1394" t="s">
        <v>6</v>
      </c>
      <c r="B1394" t="s">
        <v>22</v>
      </c>
      <c r="C1394" s="2" t="s">
        <v>29</v>
      </c>
      <c r="D1394">
        <v>17</v>
      </c>
      <c r="E1394">
        <v>8</v>
      </c>
      <c r="F1394">
        <v>154.55000000000001</v>
      </c>
    </row>
    <row r="1395" spans="1:6" hidden="1" x14ac:dyDescent="0.25">
      <c r="A1395" t="s">
        <v>6</v>
      </c>
      <c r="B1395" t="s">
        <v>22</v>
      </c>
      <c r="C1395" s="2" t="s">
        <v>29</v>
      </c>
      <c r="D1395">
        <v>17</v>
      </c>
      <c r="E1395">
        <v>9</v>
      </c>
      <c r="F1395">
        <v>196.25</v>
      </c>
    </row>
    <row r="1396" spans="1:6" hidden="1" x14ac:dyDescent="0.25">
      <c r="A1396" t="s">
        <v>6</v>
      </c>
      <c r="B1396" t="s">
        <v>22</v>
      </c>
      <c r="C1396" s="2" t="s">
        <v>29</v>
      </c>
      <c r="D1396">
        <v>17</v>
      </c>
      <c r="E1396">
        <v>10</v>
      </c>
      <c r="F1396">
        <v>265.45</v>
      </c>
    </row>
    <row r="1397" spans="1:6" hidden="1" x14ac:dyDescent="0.25">
      <c r="A1397" t="s">
        <v>6</v>
      </c>
      <c r="B1397" t="s">
        <v>22</v>
      </c>
      <c r="C1397" s="2" t="s">
        <v>29</v>
      </c>
      <c r="D1397">
        <v>17</v>
      </c>
      <c r="E1397">
        <v>11</v>
      </c>
      <c r="F1397">
        <v>332.125</v>
      </c>
    </row>
    <row r="1398" spans="1:6" hidden="1" x14ac:dyDescent="0.25">
      <c r="A1398" t="s">
        <v>6</v>
      </c>
      <c r="B1398" t="s">
        <v>22</v>
      </c>
      <c r="C1398" s="2" t="s">
        <v>29</v>
      </c>
      <c r="D1398">
        <v>17</v>
      </c>
      <c r="E1398">
        <v>12</v>
      </c>
      <c r="F1398">
        <v>387.2</v>
      </c>
    </row>
    <row r="1399" spans="1:6" hidden="1" x14ac:dyDescent="0.25">
      <c r="A1399" t="s">
        <v>6</v>
      </c>
      <c r="B1399" t="s">
        <v>22</v>
      </c>
      <c r="C1399" s="2" t="s">
        <v>29</v>
      </c>
      <c r="D1399">
        <v>17</v>
      </c>
      <c r="E1399">
        <v>13</v>
      </c>
      <c r="F1399">
        <v>457.15</v>
      </c>
    </row>
    <row r="1400" spans="1:6" hidden="1" x14ac:dyDescent="0.25">
      <c r="A1400" t="s">
        <v>6</v>
      </c>
      <c r="B1400" t="s">
        <v>22</v>
      </c>
      <c r="C1400" s="2" t="s">
        <v>29</v>
      </c>
      <c r="D1400">
        <v>17</v>
      </c>
      <c r="E1400">
        <v>14</v>
      </c>
      <c r="F1400">
        <v>507.75</v>
      </c>
    </row>
    <row r="1401" spans="1:6" hidden="1" x14ac:dyDescent="0.25">
      <c r="A1401" t="s">
        <v>6</v>
      </c>
      <c r="B1401" t="s">
        <v>22</v>
      </c>
      <c r="C1401" s="2" t="s">
        <v>29</v>
      </c>
      <c r="D1401">
        <v>17</v>
      </c>
      <c r="E1401">
        <v>15</v>
      </c>
      <c r="F1401">
        <v>475.4</v>
      </c>
    </row>
    <row r="1402" spans="1:6" hidden="1" x14ac:dyDescent="0.25">
      <c r="A1402" t="s">
        <v>6</v>
      </c>
      <c r="B1402" t="s">
        <v>22</v>
      </c>
      <c r="C1402" s="2" t="s">
        <v>29</v>
      </c>
      <c r="D1402">
        <v>17</v>
      </c>
      <c r="E1402">
        <v>16</v>
      </c>
      <c r="F1402">
        <v>350.95</v>
      </c>
    </row>
    <row r="1403" spans="1:6" hidden="1" x14ac:dyDescent="0.25">
      <c r="A1403" t="s">
        <v>6</v>
      </c>
      <c r="B1403" t="s">
        <v>22</v>
      </c>
      <c r="C1403" s="2" t="s">
        <v>29</v>
      </c>
      <c r="D1403">
        <v>17</v>
      </c>
      <c r="E1403">
        <v>17</v>
      </c>
      <c r="F1403">
        <v>178.3</v>
      </c>
    </row>
    <row r="1404" spans="1:6" hidden="1" x14ac:dyDescent="0.25">
      <c r="A1404" t="s">
        <v>7</v>
      </c>
      <c r="B1404" t="s">
        <v>22</v>
      </c>
      <c r="C1404" s="2" t="s">
        <v>29</v>
      </c>
      <c r="D1404">
        <v>15</v>
      </c>
      <c r="E1404">
        <v>1</v>
      </c>
      <c r="F1404">
        <v>0.85</v>
      </c>
    </row>
    <row r="1405" spans="1:6" hidden="1" x14ac:dyDescent="0.25">
      <c r="A1405" t="s">
        <v>7</v>
      </c>
      <c r="B1405" t="s">
        <v>22</v>
      </c>
      <c r="C1405" s="2" t="s">
        <v>29</v>
      </c>
      <c r="D1405">
        <v>15</v>
      </c>
      <c r="E1405">
        <v>2</v>
      </c>
      <c r="F1405">
        <v>2.8666666666666667</v>
      </c>
    </row>
    <row r="1406" spans="1:6" hidden="1" x14ac:dyDescent="0.25">
      <c r="A1406" t="s">
        <v>7</v>
      </c>
      <c r="B1406" t="s">
        <v>22</v>
      </c>
      <c r="C1406" s="2" t="s">
        <v>29</v>
      </c>
      <c r="D1406">
        <v>15</v>
      </c>
      <c r="E1406">
        <v>3</v>
      </c>
      <c r="F1406">
        <v>8.6</v>
      </c>
    </row>
    <row r="1407" spans="1:6" hidden="1" x14ac:dyDescent="0.25">
      <c r="A1407" t="s">
        <v>7</v>
      </c>
      <c r="B1407" t="s">
        <v>22</v>
      </c>
      <c r="C1407" s="2" t="s">
        <v>29</v>
      </c>
      <c r="D1407">
        <v>15</v>
      </c>
      <c r="E1407">
        <v>4</v>
      </c>
      <c r="F1407">
        <v>24.233333333333334</v>
      </c>
    </row>
    <row r="1408" spans="1:6" hidden="1" x14ac:dyDescent="0.25">
      <c r="A1408" t="s">
        <v>7</v>
      </c>
      <c r="B1408" t="s">
        <v>22</v>
      </c>
      <c r="C1408" s="2" t="s">
        <v>29</v>
      </c>
      <c r="D1408">
        <v>15</v>
      </c>
      <c r="E1408">
        <v>5</v>
      </c>
      <c r="F1408">
        <v>52.066666666666663</v>
      </c>
    </row>
    <row r="1409" spans="1:6" hidden="1" x14ac:dyDescent="0.25">
      <c r="A1409" t="s">
        <v>7</v>
      </c>
      <c r="B1409" t="s">
        <v>22</v>
      </c>
      <c r="C1409" s="2" t="s">
        <v>29</v>
      </c>
      <c r="D1409">
        <v>15</v>
      </c>
      <c r="E1409">
        <v>6</v>
      </c>
      <c r="F1409">
        <v>74.733333333333334</v>
      </c>
    </row>
    <row r="1410" spans="1:6" hidden="1" x14ac:dyDescent="0.25">
      <c r="A1410" t="s">
        <v>7</v>
      </c>
      <c r="B1410" t="s">
        <v>22</v>
      </c>
      <c r="C1410" s="2" t="s">
        <v>29</v>
      </c>
      <c r="D1410">
        <v>15</v>
      </c>
      <c r="E1410">
        <v>7</v>
      </c>
      <c r="F1410">
        <v>132.46666666666667</v>
      </c>
    </row>
    <row r="1411" spans="1:6" hidden="1" x14ac:dyDescent="0.25">
      <c r="A1411" t="s">
        <v>7</v>
      </c>
      <c r="B1411" t="s">
        <v>22</v>
      </c>
      <c r="C1411" s="2" t="s">
        <v>29</v>
      </c>
      <c r="D1411">
        <v>15</v>
      </c>
      <c r="E1411">
        <v>8</v>
      </c>
      <c r="F1411">
        <v>194.8</v>
      </c>
    </row>
    <row r="1412" spans="1:6" hidden="1" x14ac:dyDescent="0.25">
      <c r="A1412" t="s">
        <v>7</v>
      </c>
      <c r="B1412" t="s">
        <v>22</v>
      </c>
      <c r="C1412" s="2" t="s">
        <v>29</v>
      </c>
      <c r="D1412">
        <v>15</v>
      </c>
      <c r="E1412">
        <v>9</v>
      </c>
      <c r="F1412">
        <v>249.93333333333334</v>
      </c>
    </row>
    <row r="1413" spans="1:6" hidden="1" x14ac:dyDescent="0.25">
      <c r="A1413" t="s">
        <v>7</v>
      </c>
      <c r="B1413" t="s">
        <v>22</v>
      </c>
      <c r="C1413" s="2" t="s">
        <v>29</v>
      </c>
      <c r="D1413">
        <v>15</v>
      </c>
      <c r="E1413">
        <v>10</v>
      </c>
      <c r="F1413">
        <v>325.63333333333333</v>
      </c>
    </row>
    <row r="1414" spans="1:6" hidden="1" x14ac:dyDescent="0.25">
      <c r="A1414" t="s">
        <v>7</v>
      </c>
      <c r="B1414" t="s">
        <v>22</v>
      </c>
      <c r="C1414" s="2" t="s">
        <v>29</v>
      </c>
      <c r="D1414">
        <v>15</v>
      </c>
      <c r="E1414">
        <v>11</v>
      </c>
      <c r="F1414">
        <v>406.86666666666667</v>
      </c>
    </row>
    <row r="1415" spans="1:6" hidden="1" x14ac:dyDescent="0.25">
      <c r="A1415" t="s">
        <v>7</v>
      </c>
      <c r="B1415" t="s">
        <v>22</v>
      </c>
      <c r="C1415" s="2" t="s">
        <v>29</v>
      </c>
      <c r="D1415">
        <v>15</v>
      </c>
      <c r="E1415">
        <v>12</v>
      </c>
      <c r="F1415">
        <v>489.23333333333329</v>
      </c>
    </row>
    <row r="1416" spans="1:6" hidden="1" x14ac:dyDescent="0.25">
      <c r="A1416" t="s">
        <v>7</v>
      </c>
      <c r="B1416" t="s">
        <v>22</v>
      </c>
      <c r="C1416" s="2" t="s">
        <v>29</v>
      </c>
      <c r="D1416">
        <v>15</v>
      </c>
      <c r="E1416">
        <v>13</v>
      </c>
      <c r="F1416">
        <v>515.16666666666674</v>
      </c>
    </row>
    <row r="1417" spans="1:6" hidden="1" x14ac:dyDescent="0.25">
      <c r="A1417" t="s">
        <v>7</v>
      </c>
      <c r="B1417" t="s">
        <v>22</v>
      </c>
      <c r="C1417" s="2" t="s">
        <v>29</v>
      </c>
      <c r="D1417">
        <v>15</v>
      </c>
      <c r="E1417">
        <v>14</v>
      </c>
      <c r="F1417">
        <v>446.83333333333331</v>
      </c>
    </row>
    <row r="1418" spans="1:6" hidden="1" x14ac:dyDescent="0.25">
      <c r="A1418" t="s">
        <v>7</v>
      </c>
      <c r="B1418" t="s">
        <v>22</v>
      </c>
      <c r="C1418" s="2" t="s">
        <v>29</v>
      </c>
      <c r="D1418">
        <v>15</v>
      </c>
      <c r="E1418">
        <v>15</v>
      </c>
      <c r="F1418">
        <v>213.8</v>
      </c>
    </row>
    <row r="1419" spans="1:6" hidden="1" x14ac:dyDescent="0.25">
      <c r="A1419" t="s">
        <v>7</v>
      </c>
      <c r="B1419" t="s">
        <v>22</v>
      </c>
      <c r="C1419" s="2" t="s">
        <v>29</v>
      </c>
      <c r="D1419">
        <v>16</v>
      </c>
      <c r="E1419">
        <v>1</v>
      </c>
      <c r="F1419">
        <v>0.8</v>
      </c>
    </row>
    <row r="1420" spans="1:6" hidden="1" x14ac:dyDescent="0.25">
      <c r="A1420" t="s">
        <v>7</v>
      </c>
      <c r="B1420" t="s">
        <v>22</v>
      </c>
      <c r="C1420" s="2" t="s">
        <v>29</v>
      </c>
      <c r="D1420">
        <v>16</v>
      </c>
      <c r="E1420">
        <v>2</v>
      </c>
      <c r="F1420">
        <v>3.1333333333333333</v>
      </c>
    </row>
    <row r="1421" spans="1:6" hidden="1" x14ac:dyDescent="0.25">
      <c r="A1421" t="s">
        <v>7</v>
      </c>
      <c r="B1421" t="s">
        <v>22</v>
      </c>
      <c r="C1421" s="2" t="s">
        <v>29</v>
      </c>
      <c r="D1421">
        <v>16</v>
      </c>
      <c r="E1421">
        <v>3</v>
      </c>
      <c r="F1421">
        <v>8.9</v>
      </c>
    </row>
    <row r="1422" spans="1:6" hidden="1" x14ac:dyDescent="0.25">
      <c r="A1422" t="s">
        <v>7</v>
      </c>
      <c r="B1422" t="s">
        <v>22</v>
      </c>
      <c r="C1422" s="2" t="s">
        <v>29</v>
      </c>
      <c r="D1422">
        <v>16</v>
      </c>
      <c r="E1422">
        <v>4</v>
      </c>
      <c r="F1422">
        <v>26.666666666666668</v>
      </c>
    </row>
    <row r="1423" spans="1:6" hidden="1" x14ac:dyDescent="0.25">
      <c r="A1423" t="s">
        <v>7</v>
      </c>
      <c r="B1423" t="s">
        <v>22</v>
      </c>
      <c r="C1423" s="2" t="s">
        <v>29</v>
      </c>
      <c r="D1423">
        <v>16</v>
      </c>
      <c r="E1423">
        <v>5</v>
      </c>
      <c r="F1423">
        <v>55.066666666666663</v>
      </c>
    </row>
    <row r="1424" spans="1:6" hidden="1" x14ac:dyDescent="0.25">
      <c r="A1424" t="s">
        <v>7</v>
      </c>
      <c r="B1424" t="s">
        <v>22</v>
      </c>
      <c r="C1424" s="2" t="s">
        <v>29</v>
      </c>
      <c r="D1424">
        <v>16</v>
      </c>
      <c r="E1424">
        <v>6</v>
      </c>
      <c r="F1424">
        <v>86.3</v>
      </c>
    </row>
    <row r="1425" spans="1:6" hidden="1" x14ac:dyDescent="0.25">
      <c r="A1425" t="s">
        <v>7</v>
      </c>
      <c r="B1425" t="s">
        <v>22</v>
      </c>
      <c r="C1425" s="2" t="s">
        <v>29</v>
      </c>
      <c r="D1425">
        <v>16</v>
      </c>
      <c r="E1425">
        <v>7</v>
      </c>
      <c r="F1425">
        <v>144.96666666666667</v>
      </c>
    </row>
    <row r="1426" spans="1:6" hidden="1" x14ac:dyDescent="0.25">
      <c r="A1426" t="s">
        <v>7</v>
      </c>
      <c r="B1426" t="s">
        <v>22</v>
      </c>
      <c r="C1426" s="2" t="s">
        <v>29</v>
      </c>
      <c r="D1426">
        <v>16</v>
      </c>
      <c r="E1426">
        <v>8</v>
      </c>
      <c r="F1426">
        <v>211.56666666666666</v>
      </c>
    </row>
    <row r="1427" spans="1:6" hidden="1" x14ac:dyDescent="0.25">
      <c r="A1427" t="s">
        <v>7</v>
      </c>
      <c r="B1427" t="s">
        <v>22</v>
      </c>
      <c r="C1427" s="2" t="s">
        <v>29</v>
      </c>
      <c r="D1427">
        <v>16</v>
      </c>
      <c r="E1427">
        <v>9</v>
      </c>
      <c r="F1427">
        <v>280.76666666666665</v>
      </c>
    </row>
    <row r="1428" spans="1:6" hidden="1" x14ac:dyDescent="0.25">
      <c r="A1428" t="s">
        <v>7</v>
      </c>
      <c r="B1428" t="s">
        <v>22</v>
      </c>
      <c r="C1428" s="2" t="s">
        <v>29</v>
      </c>
      <c r="D1428">
        <v>16</v>
      </c>
      <c r="E1428">
        <v>10</v>
      </c>
      <c r="F1428">
        <v>317.03333333333336</v>
      </c>
    </row>
    <row r="1429" spans="1:6" hidden="1" x14ac:dyDescent="0.25">
      <c r="A1429" t="s">
        <v>7</v>
      </c>
      <c r="B1429" t="s">
        <v>22</v>
      </c>
      <c r="C1429" s="2" t="s">
        <v>29</v>
      </c>
      <c r="D1429">
        <v>16</v>
      </c>
      <c r="E1429">
        <v>11</v>
      </c>
      <c r="F1429">
        <v>367.1</v>
      </c>
    </row>
    <row r="1430" spans="1:6" hidden="1" x14ac:dyDescent="0.25">
      <c r="A1430" t="s">
        <v>7</v>
      </c>
      <c r="B1430" t="s">
        <v>22</v>
      </c>
      <c r="C1430" s="2" t="s">
        <v>29</v>
      </c>
      <c r="D1430">
        <v>16</v>
      </c>
      <c r="E1430">
        <v>12</v>
      </c>
      <c r="F1430">
        <v>423.0333333333333</v>
      </c>
    </row>
    <row r="1431" spans="1:6" hidden="1" x14ac:dyDescent="0.25">
      <c r="A1431" t="s">
        <v>7</v>
      </c>
      <c r="B1431" t="s">
        <v>22</v>
      </c>
      <c r="C1431" s="2" t="s">
        <v>29</v>
      </c>
      <c r="D1431">
        <v>16</v>
      </c>
      <c r="E1431">
        <v>13</v>
      </c>
      <c r="F1431">
        <v>489.16666666666669</v>
      </c>
    </row>
    <row r="1432" spans="1:6" hidden="1" x14ac:dyDescent="0.25">
      <c r="A1432" t="s">
        <v>7</v>
      </c>
      <c r="B1432" t="s">
        <v>22</v>
      </c>
      <c r="C1432" s="2" t="s">
        <v>29</v>
      </c>
      <c r="D1432">
        <v>16</v>
      </c>
      <c r="E1432">
        <v>14</v>
      </c>
      <c r="F1432">
        <v>471.9666666666667</v>
      </c>
    </row>
    <row r="1433" spans="1:6" hidden="1" x14ac:dyDescent="0.25">
      <c r="A1433" t="s">
        <v>7</v>
      </c>
      <c r="B1433" t="s">
        <v>22</v>
      </c>
      <c r="C1433" s="2" t="s">
        <v>29</v>
      </c>
      <c r="D1433">
        <v>16</v>
      </c>
      <c r="E1433">
        <v>15</v>
      </c>
      <c r="F1433">
        <v>341.7</v>
      </c>
    </row>
    <row r="1434" spans="1:6" hidden="1" x14ac:dyDescent="0.25">
      <c r="A1434" t="s">
        <v>7</v>
      </c>
      <c r="B1434" t="s">
        <v>22</v>
      </c>
      <c r="C1434" s="2" t="s">
        <v>29</v>
      </c>
      <c r="D1434">
        <v>16</v>
      </c>
      <c r="E1434">
        <v>16</v>
      </c>
      <c r="F1434">
        <v>132</v>
      </c>
    </row>
    <row r="1435" spans="1:6" hidden="1" x14ac:dyDescent="0.25">
      <c r="A1435" t="s">
        <v>8</v>
      </c>
      <c r="B1435" t="s">
        <v>22</v>
      </c>
      <c r="C1435" s="2" t="s">
        <v>29</v>
      </c>
      <c r="D1435">
        <v>15</v>
      </c>
      <c r="E1435">
        <v>1</v>
      </c>
      <c r="F1435">
        <v>0.95</v>
      </c>
    </row>
    <row r="1436" spans="1:6" hidden="1" x14ac:dyDescent="0.25">
      <c r="A1436" t="s">
        <v>8</v>
      </c>
      <c r="B1436" t="s">
        <v>22</v>
      </c>
      <c r="C1436" s="2" t="s">
        <v>29</v>
      </c>
      <c r="D1436">
        <v>15</v>
      </c>
      <c r="E1436">
        <v>2</v>
      </c>
      <c r="F1436">
        <v>2.85</v>
      </c>
    </row>
    <row r="1437" spans="1:6" hidden="1" x14ac:dyDescent="0.25">
      <c r="A1437" t="s">
        <v>8</v>
      </c>
      <c r="B1437" t="s">
        <v>22</v>
      </c>
      <c r="C1437" s="2" t="s">
        <v>29</v>
      </c>
      <c r="D1437">
        <v>15</v>
      </c>
      <c r="E1437">
        <v>3</v>
      </c>
      <c r="F1437">
        <v>6.85</v>
      </c>
    </row>
    <row r="1438" spans="1:6" hidden="1" x14ac:dyDescent="0.25">
      <c r="A1438" t="s">
        <v>8</v>
      </c>
      <c r="B1438" t="s">
        <v>22</v>
      </c>
      <c r="C1438" s="2" t="s">
        <v>29</v>
      </c>
      <c r="D1438">
        <v>15</v>
      </c>
      <c r="E1438">
        <v>4</v>
      </c>
      <c r="F1438">
        <v>16</v>
      </c>
    </row>
    <row r="1439" spans="1:6" hidden="1" x14ac:dyDescent="0.25">
      <c r="A1439" t="s">
        <v>8</v>
      </c>
      <c r="B1439" t="s">
        <v>22</v>
      </c>
      <c r="C1439" s="2" t="s">
        <v>29</v>
      </c>
      <c r="D1439">
        <v>15</v>
      </c>
      <c r="E1439">
        <v>5</v>
      </c>
      <c r="F1439">
        <v>31.9</v>
      </c>
    </row>
    <row r="1440" spans="1:6" hidden="1" x14ac:dyDescent="0.25">
      <c r="A1440" t="s">
        <v>8</v>
      </c>
      <c r="B1440" t="s">
        <v>22</v>
      </c>
      <c r="C1440" s="2" t="s">
        <v>29</v>
      </c>
      <c r="D1440">
        <v>15</v>
      </c>
      <c r="E1440">
        <v>6</v>
      </c>
      <c r="F1440">
        <v>71.599999999999994</v>
      </c>
    </row>
    <row r="1441" spans="1:6" hidden="1" x14ac:dyDescent="0.25">
      <c r="A1441" t="s">
        <v>8</v>
      </c>
      <c r="B1441" t="s">
        <v>22</v>
      </c>
      <c r="C1441" s="2" t="s">
        <v>29</v>
      </c>
      <c r="D1441">
        <v>15</v>
      </c>
      <c r="E1441">
        <v>7</v>
      </c>
      <c r="F1441">
        <v>133.5</v>
      </c>
    </row>
    <row r="1442" spans="1:6" hidden="1" x14ac:dyDescent="0.25">
      <c r="A1442" t="s">
        <v>8</v>
      </c>
      <c r="B1442" t="s">
        <v>22</v>
      </c>
      <c r="C1442" s="2" t="s">
        <v>29</v>
      </c>
      <c r="D1442">
        <v>15</v>
      </c>
      <c r="E1442">
        <v>8</v>
      </c>
      <c r="F1442">
        <v>196.6</v>
      </c>
    </row>
    <row r="1443" spans="1:6" hidden="1" x14ac:dyDescent="0.25">
      <c r="A1443" t="s">
        <v>8</v>
      </c>
      <c r="B1443" t="s">
        <v>22</v>
      </c>
      <c r="C1443" s="2" t="s">
        <v>29</v>
      </c>
      <c r="D1443">
        <v>15</v>
      </c>
      <c r="E1443">
        <v>9</v>
      </c>
      <c r="F1443">
        <v>232.2</v>
      </c>
    </row>
    <row r="1444" spans="1:6" hidden="1" x14ac:dyDescent="0.25">
      <c r="A1444" t="s">
        <v>8</v>
      </c>
      <c r="B1444" t="s">
        <v>22</v>
      </c>
      <c r="C1444" s="2" t="s">
        <v>29</v>
      </c>
      <c r="D1444">
        <v>15</v>
      </c>
      <c r="E1444">
        <v>10</v>
      </c>
      <c r="F1444">
        <v>283.875</v>
      </c>
    </row>
    <row r="1445" spans="1:6" hidden="1" x14ac:dyDescent="0.25">
      <c r="A1445" t="s">
        <v>8</v>
      </c>
      <c r="B1445" t="s">
        <v>22</v>
      </c>
      <c r="C1445" s="2" t="s">
        <v>29</v>
      </c>
      <c r="D1445">
        <v>15</v>
      </c>
      <c r="E1445">
        <v>11</v>
      </c>
      <c r="F1445">
        <v>333.65</v>
      </c>
    </row>
    <row r="1446" spans="1:6" hidden="1" x14ac:dyDescent="0.25">
      <c r="A1446" t="s">
        <v>8</v>
      </c>
      <c r="B1446" t="s">
        <v>22</v>
      </c>
      <c r="C1446" s="2" t="s">
        <v>29</v>
      </c>
      <c r="D1446">
        <v>15</v>
      </c>
      <c r="E1446">
        <v>12</v>
      </c>
      <c r="F1446">
        <v>383.2</v>
      </c>
    </row>
    <row r="1447" spans="1:6" hidden="1" x14ac:dyDescent="0.25">
      <c r="A1447" t="s">
        <v>8</v>
      </c>
      <c r="B1447" t="s">
        <v>22</v>
      </c>
      <c r="C1447" s="2" t="s">
        <v>29</v>
      </c>
      <c r="D1447">
        <v>15</v>
      </c>
      <c r="E1447">
        <v>13</v>
      </c>
      <c r="F1447">
        <v>344.95</v>
      </c>
    </row>
    <row r="1448" spans="1:6" hidden="1" x14ac:dyDescent="0.25">
      <c r="A1448" t="s">
        <v>8</v>
      </c>
      <c r="B1448" t="s">
        <v>22</v>
      </c>
      <c r="C1448" s="2" t="s">
        <v>29</v>
      </c>
      <c r="D1448">
        <v>15</v>
      </c>
      <c r="E1448">
        <v>14</v>
      </c>
      <c r="F1448">
        <v>271.5</v>
      </c>
    </row>
    <row r="1449" spans="1:6" hidden="1" x14ac:dyDescent="0.25">
      <c r="A1449" t="s">
        <v>8</v>
      </c>
      <c r="B1449" t="s">
        <v>22</v>
      </c>
      <c r="C1449" s="2" t="s">
        <v>29</v>
      </c>
      <c r="D1449">
        <v>15</v>
      </c>
      <c r="E1449">
        <v>15</v>
      </c>
      <c r="F1449">
        <v>141.1</v>
      </c>
    </row>
    <row r="1450" spans="1:6" hidden="1" x14ac:dyDescent="0.25">
      <c r="A1450" t="s">
        <v>8</v>
      </c>
      <c r="B1450" t="s">
        <v>22</v>
      </c>
      <c r="C1450" s="2" t="s">
        <v>29</v>
      </c>
      <c r="D1450">
        <v>16</v>
      </c>
      <c r="E1450">
        <v>1</v>
      </c>
      <c r="F1450">
        <v>0.875</v>
      </c>
    </row>
    <row r="1451" spans="1:6" hidden="1" x14ac:dyDescent="0.25">
      <c r="A1451" t="s">
        <v>8</v>
      </c>
      <c r="B1451" t="s">
        <v>22</v>
      </c>
      <c r="C1451" s="2" t="s">
        <v>29</v>
      </c>
      <c r="D1451">
        <v>16</v>
      </c>
      <c r="E1451">
        <v>2</v>
      </c>
      <c r="F1451">
        <v>2.9249999999999998</v>
      </c>
    </row>
    <row r="1452" spans="1:6" hidden="1" x14ac:dyDescent="0.25">
      <c r="A1452" t="s">
        <v>8</v>
      </c>
      <c r="B1452" t="s">
        <v>22</v>
      </c>
      <c r="C1452" s="2" t="s">
        <v>29</v>
      </c>
      <c r="D1452">
        <v>16</v>
      </c>
      <c r="E1452">
        <v>3</v>
      </c>
      <c r="F1452">
        <v>8.2249999999999996</v>
      </c>
    </row>
    <row r="1453" spans="1:6" hidden="1" x14ac:dyDescent="0.25">
      <c r="A1453" t="s">
        <v>8</v>
      </c>
      <c r="B1453" t="s">
        <v>22</v>
      </c>
      <c r="C1453" s="2" t="s">
        <v>29</v>
      </c>
      <c r="D1453">
        <v>16</v>
      </c>
      <c r="E1453">
        <v>4</v>
      </c>
      <c r="F1453">
        <v>20.8</v>
      </c>
    </row>
    <row r="1454" spans="1:6" hidden="1" x14ac:dyDescent="0.25">
      <c r="A1454" t="s">
        <v>8</v>
      </c>
      <c r="B1454" t="s">
        <v>22</v>
      </c>
      <c r="C1454" s="2" t="s">
        <v>29</v>
      </c>
      <c r="D1454">
        <v>16</v>
      </c>
      <c r="E1454">
        <v>5</v>
      </c>
      <c r="F1454">
        <v>44.712499999999999</v>
      </c>
    </row>
    <row r="1455" spans="1:6" hidden="1" x14ac:dyDescent="0.25">
      <c r="A1455" t="s">
        <v>8</v>
      </c>
      <c r="B1455" t="s">
        <v>22</v>
      </c>
      <c r="C1455" s="2" t="s">
        <v>29</v>
      </c>
      <c r="D1455">
        <v>16</v>
      </c>
      <c r="E1455">
        <v>6</v>
      </c>
      <c r="F1455">
        <v>76.262500000000003</v>
      </c>
    </row>
    <row r="1456" spans="1:6" hidden="1" x14ac:dyDescent="0.25">
      <c r="A1456" t="s">
        <v>8</v>
      </c>
      <c r="B1456" t="s">
        <v>22</v>
      </c>
      <c r="C1456" s="2" t="s">
        <v>29</v>
      </c>
      <c r="D1456">
        <v>16</v>
      </c>
      <c r="E1456">
        <v>7</v>
      </c>
      <c r="F1456">
        <v>135.77500000000001</v>
      </c>
    </row>
    <row r="1457" spans="1:6" hidden="1" x14ac:dyDescent="0.25">
      <c r="A1457" t="s">
        <v>8</v>
      </c>
      <c r="B1457" t="s">
        <v>22</v>
      </c>
      <c r="C1457" s="2" t="s">
        <v>29</v>
      </c>
      <c r="D1457">
        <v>16</v>
      </c>
      <c r="E1457">
        <v>8</v>
      </c>
      <c r="F1457">
        <v>184.375</v>
      </c>
    </row>
    <row r="1458" spans="1:6" hidden="1" x14ac:dyDescent="0.25">
      <c r="A1458" t="s">
        <v>8</v>
      </c>
      <c r="B1458" t="s">
        <v>22</v>
      </c>
      <c r="C1458" s="2" t="s">
        <v>29</v>
      </c>
      <c r="D1458">
        <v>16</v>
      </c>
      <c r="E1458">
        <v>9</v>
      </c>
      <c r="F1458">
        <v>225.02500000000001</v>
      </c>
    </row>
    <row r="1459" spans="1:6" hidden="1" x14ac:dyDescent="0.25">
      <c r="A1459" t="s">
        <v>8</v>
      </c>
      <c r="B1459" t="s">
        <v>22</v>
      </c>
      <c r="C1459" s="2" t="s">
        <v>29</v>
      </c>
      <c r="D1459">
        <v>16</v>
      </c>
      <c r="E1459">
        <v>10</v>
      </c>
      <c r="F1459">
        <v>295.85000000000002</v>
      </c>
    </row>
    <row r="1460" spans="1:6" hidden="1" x14ac:dyDescent="0.25">
      <c r="A1460" t="s">
        <v>8</v>
      </c>
      <c r="B1460" t="s">
        <v>22</v>
      </c>
      <c r="C1460" s="2" t="s">
        <v>29</v>
      </c>
      <c r="D1460">
        <v>16</v>
      </c>
      <c r="E1460">
        <v>11</v>
      </c>
      <c r="F1460">
        <v>342.38749999999999</v>
      </c>
    </row>
    <row r="1461" spans="1:6" hidden="1" x14ac:dyDescent="0.25">
      <c r="A1461" t="s">
        <v>8</v>
      </c>
      <c r="B1461" t="s">
        <v>22</v>
      </c>
      <c r="C1461" s="2" t="s">
        <v>29</v>
      </c>
      <c r="D1461">
        <v>16</v>
      </c>
      <c r="E1461">
        <v>12</v>
      </c>
      <c r="F1461">
        <v>379.25</v>
      </c>
    </row>
    <row r="1462" spans="1:6" hidden="1" x14ac:dyDescent="0.25">
      <c r="A1462" t="s">
        <v>8</v>
      </c>
      <c r="B1462" t="s">
        <v>22</v>
      </c>
      <c r="C1462" s="2" t="s">
        <v>29</v>
      </c>
      <c r="D1462">
        <v>16</v>
      </c>
      <c r="E1462">
        <v>13</v>
      </c>
      <c r="F1462">
        <v>392.35</v>
      </c>
    </row>
    <row r="1463" spans="1:6" hidden="1" x14ac:dyDescent="0.25">
      <c r="A1463" t="s">
        <v>8</v>
      </c>
      <c r="B1463" t="s">
        <v>22</v>
      </c>
      <c r="C1463" s="2" t="s">
        <v>29</v>
      </c>
      <c r="D1463">
        <v>16</v>
      </c>
      <c r="E1463">
        <v>14</v>
      </c>
      <c r="F1463">
        <v>374.67500000000001</v>
      </c>
    </row>
    <row r="1464" spans="1:6" hidden="1" x14ac:dyDescent="0.25">
      <c r="A1464" t="s">
        <v>8</v>
      </c>
      <c r="B1464" t="s">
        <v>22</v>
      </c>
      <c r="C1464" s="2" t="s">
        <v>29</v>
      </c>
      <c r="D1464">
        <v>16</v>
      </c>
      <c r="E1464">
        <v>15</v>
      </c>
      <c r="F1464">
        <v>258.625</v>
      </c>
    </row>
    <row r="1465" spans="1:6" hidden="1" x14ac:dyDescent="0.25">
      <c r="A1465" t="s">
        <v>8</v>
      </c>
      <c r="B1465" t="s">
        <v>22</v>
      </c>
      <c r="C1465" s="2" t="s">
        <v>29</v>
      </c>
      <c r="D1465">
        <v>16</v>
      </c>
      <c r="E1465">
        <v>16</v>
      </c>
      <c r="F1465">
        <v>116.425</v>
      </c>
    </row>
    <row r="1466" spans="1:6" hidden="1" x14ac:dyDescent="0.25">
      <c r="A1466" t="s">
        <v>18</v>
      </c>
      <c r="B1466" t="s">
        <v>22</v>
      </c>
      <c r="C1466" s="2" t="s">
        <v>29</v>
      </c>
      <c r="D1466">
        <v>16</v>
      </c>
      <c r="E1466">
        <v>1</v>
      </c>
      <c r="F1466">
        <v>0.8</v>
      </c>
    </row>
    <row r="1467" spans="1:6" hidden="1" x14ac:dyDescent="0.25">
      <c r="A1467" t="s">
        <v>18</v>
      </c>
      <c r="B1467" t="s">
        <v>22</v>
      </c>
      <c r="C1467" s="2" t="s">
        <v>29</v>
      </c>
      <c r="D1467">
        <v>16</v>
      </c>
      <c r="E1467">
        <v>2</v>
      </c>
      <c r="F1467">
        <v>2.1</v>
      </c>
    </row>
    <row r="1468" spans="1:6" hidden="1" x14ac:dyDescent="0.25">
      <c r="A1468" t="s">
        <v>18</v>
      </c>
      <c r="B1468" t="s">
        <v>22</v>
      </c>
      <c r="C1468" s="2" t="s">
        <v>29</v>
      </c>
      <c r="D1468">
        <v>16</v>
      </c>
      <c r="E1468">
        <v>3</v>
      </c>
      <c r="F1468">
        <v>6.4</v>
      </c>
    </row>
    <row r="1469" spans="1:6" hidden="1" x14ac:dyDescent="0.25">
      <c r="A1469" t="s">
        <v>18</v>
      </c>
      <c r="B1469" t="s">
        <v>22</v>
      </c>
      <c r="C1469" s="2" t="s">
        <v>29</v>
      </c>
      <c r="D1469">
        <v>16</v>
      </c>
      <c r="E1469">
        <v>4</v>
      </c>
      <c r="F1469">
        <v>17.600000000000001</v>
      </c>
    </row>
    <row r="1470" spans="1:6" hidden="1" x14ac:dyDescent="0.25">
      <c r="A1470" t="s">
        <v>18</v>
      </c>
      <c r="B1470" t="s">
        <v>22</v>
      </c>
      <c r="C1470" s="2" t="s">
        <v>29</v>
      </c>
      <c r="D1470">
        <v>16</v>
      </c>
      <c r="E1470">
        <v>5</v>
      </c>
      <c r="F1470">
        <v>41.9</v>
      </c>
    </row>
    <row r="1471" spans="1:6" hidden="1" x14ac:dyDescent="0.25">
      <c r="A1471" t="s">
        <v>18</v>
      </c>
      <c r="B1471" t="s">
        <v>22</v>
      </c>
      <c r="C1471" s="2" t="s">
        <v>29</v>
      </c>
      <c r="D1471">
        <v>16</v>
      </c>
      <c r="E1471">
        <v>6</v>
      </c>
      <c r="F1471">
        <v>50.6</v>
      </c>
    </row>
    <row r="1472" spans="1:6" hidden="1" x14ac:dyDescent="0.25">
      <c r="A1472" t="s">
        <v>18</v>
      </c>
      <c r="B1472" t="s">
        <v>22</v>
      </c>
      <c r="C1472" s="2" t="s">
        <v>29</v>
      </c>
      <c r="D1472">
        <v>16</v>
      </c>
      <c r="E1472">
        <v>7</v>
      </c>
      <c r="F1472">
        <v>98.6</v>
      </c>
    </row>
    <row r="1473" spans="1:6" hidden="1" x14ac:dyDescent="0.25">
      <c r="A1473" t="s">
        <v>18</v>
      </c>
      <c r="B1473" t="s">
        <v>22</v>
      </c>
      <c r="C1473" s="2" t="s">
        <v>29</v>
      </c>
      <c r="D1473">
        <v>16</v>
      </c>
      <c r="E1473">
        <v>8</v>
      </c>
      <c r="F1473">
        <v>178.7</v>
      </c>
    </row>
    <row r="1474" spans="1:6" hidden="1" x14ac:dyDescent="0.25">
      <c r="A1474" t="s">
        <v>18</v>
      </c>
      <c r="B1474" t="s">
        <v>22</v>
      </c>
      <c r="C1474" s="2" t="s">
        <v>29</v>
      </c>
      <c r="D1474">
        <v>16</v>
      </c>
      <c r="E1474">
        <v>9</v>
      </c>
      <c r="F1474">
        <v>240.5</v>
      </c>
    </row>
    <row r="1475" spans="1:6" hidden="1" x14ac:dyDescent="0.25">
      <c r="A1475" t="s">
        <v>18</v>
      </c>
      <c r="B1475" t="s">
        <v>22</v>
      </c>
      <c r="C1475" s="2" t="s">
        <v>29</v>
      </c>
      <c r="D1475">
        <v>16</v>
      </c>
      <c r="E1475">
        <v>10</v>
      </c>
      <c r="F1475">
        <v>289.85000000000002</v>
      </c>
    </row>
    <row r="1476" spans="1:6" hidden="1" x14ac:dyDescent="0.25">
      <c r="A1476" t="s">
        <v>18</v>
      </c>
      <c r="B1476" t="s">
        <v>22</v>
      </c>
      <c r="C1476" s="2" t="s">
        <v>29</v>
      </c>
      <c r="D1476">
        <v>16</v>
      </c>
      <c r="E1476">
        <v>11</v>
      </c>
      <c r="F1476">
        <v>375.25</v>
      </c>
    </row>
    <row r="1477" spans="1:6" hidden="1" x14ac:dyDescent="0.25">
      <c r="A1477" t="s">
        <v>18</v>
      </c>
      <c r="B1477" t="s">
        <v>22</v>
      </c>
      <c r="C1477" s="2" t="s">
        <v>29</v>
      </c>
      <c r="D1477">
        <v>16</v>
      </c>
      <c r="E1477">
        <v>12</v>
      </c>
      <c r="F1477">
        <v>505.2</v>
      </c>
    </row>
    <row r="1478" spans="1:6" hidden="1" x14ac:dyDescent="0.25">
      <c r="A1478" t="s">
        <v>18</v>
      </c>
      <c r="B1478" t="s">
        <v>22</v>
      </c>
      <c r="C1478" s="2" t="s">
        <v>29</v>
      </c>
      <c r="D1478">
        <v>16</v>
      </c>
      <c r="E1478">
        <v>13</v>
      </c>
      <c r="F1478">
        <v>621.1</v>
      </c>
    </row>
    <row r="1479" spans="1:6" hidden="1" x14ac:dyDescent="0.25">
      <c r="A1479" t="s">
        <v>18</v>
      </c>
      <c r="B1479" t="s">
        <v>22</v>
      </c>
      <c r="C1479" s="2" t="s">
        <v>29</v>
      </c>
      <c r="D1479">
        <v>16</v>
      </c>
      <c r="E1479">
        <v>14</v>
      </c>
      <c r="F1479">
        <v>573.20000000000005</v>
      </c>
    </row>
    <row r="1480" spans="1:6" hidden="1" x14ac:dyDescent="0.25">
      <c r="A1480" t="s">
        <v>18</v>
      </c>
      <c r="B1480" t="s">
        <v>22</v>
      </c>
      <c r="C1480" s="2" t="s">
        <v>29</v>
      </c>
      <c r="D1480">
        <v>16</v>
      </c>
      <c r="E1480">
        <v>15</v>
      </c>
      <c r="F1480">
        <v>429.7</v>
      </c>
    </row>
    <row r="1481" spans="1:6" hidden="1" x14ac:dyDescent="0.25">
      <c r="A1481" t="s">
        <v>18</v>
      </c>
      <c r="B1481" t="s">
        <v>22</v>
      </c>
      <c r="C1481" s="2" t="s">
        <v>29</v>
      </c>
      <c r="D1481">
        <v>16</v>
      </c>
      <c r="E1481">
        <v>16</v>
      </c>
      <c r="F1481">
        <v>247.6</v>
      </c>
    </row>
    <row r="1482" spans="1:6" hidden="1" x14ac:dyDescent="0.25">
      <c r="A1482" t="s">
        <v>18</v>
      </c>
      <c r="B1482" t="s">
        <v>22</v>
      </c>
      <c r="C1482" s="2" t="s">
        <v>29</v>
      </c>
      <c r="D1482">
        <v>17</v>
      </c>
      <c r="E1482">
        <v>1</v>
      </c>
      <c r="F1482">
        <v>0.72</v>
      </c>
    </row>
    <row r="1483" spans="1:6" hidden="1" x14ac:dyDescent="0.25">
      <c r="A1483" t="s">
        <v>18</v>
      </c>
      <c r="B1483" t="s">
        <v>22</v>
      </c>
      <c r="C1483" s="2" t="s">
        <v>29</v>
      </c>
      <c r="D1483">
        <v>17</v>
      </c>
      <c r="E1483">
        <v>2</v>
      </c>
      <c r="F1483">
        <v>2.02</v>
      </c>
    </row>
    <row r="1484" spans="1:6" hidden="1" x14ac:dyDescent="0.25">
      <c r="A1484" t="s">
        <v>18</v>
      </c>
      <c r="B1484" t="s">
        <v>22</v>
      </c>
      <c r="C1484" s="2" t="s">
        <v>29</v>
      </c>
      <c r="D1484">
        <v>17</v>
      </c>
      <c r="E1484">
        <v>3</v>
      </c>
      <c r="F1484">
        <v>4.92</v>
      </c>
    </row>
    <row r="1485" spans="1:6" hidden="1" x14ac:dyDescent="0.25">
      <c r="A1485" t="s">
        <v>18</v>
      </c>
      <c r="B1485" t="s">
        <v>22</v>
      </c>
      <c r="C1485" s="2" t="s">
        <v>29</v>
      </c>
      <c r="D1485">
        <v>17</v>
      </c>
      <c r="E1485">
        <v>4</v>
      </c>
      <c r="F1485">
        <v>13.940000000000001</v>
      </c>
    </row>
    <row r="1486" spans="1:6" hidden="1" x14ac:dyDescent="0.25">
      <c r="A1486" t="s">
        <v>18</v>
      </c>
      <c r="B1486" t="s">
        <v>22</v>
      </c>
      <c r="C1486" s="2" t="s">
        <v>29</v>
      </c>
      <c r="D1486">
        <v>17</v>
      </c>
      <c r="E1486">
        <v>5</v>
      </c>
      <c r="F1486">
        <v>27.52</v>
      </c>
    </row>
    <row r="1487" spans="1:6" hidden="1" x14ac:dyDescent="0.25">
      <c r="A1487" t="s">
        <v>18</v>
      </c>
      <c r="B1487" t="s">
        <v>22</v>
      </c>
      <c r="C1487" s="2" t="s">
        <v>29</v>
      </c>
      <c r="D1487">
        <v>17</v>
      </c>
      <c r="E1487">
        <v>6</v>
      </c>
      <c r="F1487">
        <v>52.1</v>
      </c>
    </row>
    <row r="1488" spans="1:6" hidden="1" x14ac:dyDescent="0.25">
      <c r="A1488" t="s">
        <v>18</v>
      </c>
      <c r="B1488" t="s">
        <v>22</v>
      </c>
      <c r="C1488" s="2" t="s">
        <v>29</v>
      </c>
      <c r="D1488">
        <v>17</v>
      </c>
      <c r="E1488">
        <v>7</v>
      </c>
      <c r="F1488">
        <v>125.3</v>
      </c>
    </row>
    <row r="1489" spans="1:6" hidden="1" x14ac:dyDescent="0.25">
      <c r="A1489" t="s">
        <v>18</v>
      </c>
      <c r="B1489" t="s">
        <v>22</v>
      </c>
      <c r="C1489" s="2" t="s">
        <v>29</v>
      </c>
      <c r="D1489">
        <v>17</v>
      </c>
      <c r="E1489">
        <v>8</v>
      </c>
      <c r="F1489">
        <v>201.57999999999998</v>
      </c>
    </row>
    <row r="1490" spans="1:6" hidden="1" x14ac:dyDescent="0.25">
      <c r="A1490" t="s">
        <v>18</v>
      </c>
      <c r="B1490" t="s">
        <v>22</v>
      </c>
      <c r="C1490" s="2" t="s">
        <v>29</v>
      </c>
      <c r="D1490">
        <v>17</v>
      </c>
      <c r="E1490">
        <v>9</v>
      </c>
      <c r="F1490">
        <v>258.98</v>
      </c>
    </row>
    <row r="1491" spans="1:6" hidden="1" x14ac:dyDescent="0.25">
      <c r="A1491" t="s">
        <v>18</v>
      </c>
      <c r="B1491" t="s">
        <v>22</v>
      </c>
      <c r="C1491" s="2" t="s">
        <v>29</v>
      </c>
      <c r="D1491">
        <v>17</v>
      </c>
      <c r="E1491">
        <v>10</v>
      </c>
      <c r="F1491">
        <v>306.04000000000002</v>
      </c>
    </row>
    <row r="1492" spans="1:6" hidden="1" x14ac:dyDescent="0.25">
      <c r="A1492" t="s">
        <v>18</v>
      </c>
      <c r="B1492" t="s">
        <v>22</v>
      </c>
      <c r="C1492" s="2" t="s">
        <v>29</v>
      </c>
      <c r="D1492">
        <v>17</v>
      </c>
      <c r="E1492">
        <v>11</v>
      </c>
      <c r="F1492">
        <v>356.08000000000004</v>
      </c>
    </row>
    <row r="1493" spans="1:6" hidden="1" x14ac:dyDescent="0.25">
      <c r="A1493" t="s">
        <v>18</v>
      </c>
      <c r="B1493" t="s">
        <v>22</v>
      </c>
      <c r="C1493" s="2" t="s">
        <v>29</v>
      </c>
      <c r="D1493">
        <v>17</v>
      </c>
      <c r="E1493">
        <v>12</v>
      </c>
      <c r="F1493">
        <v>417.93</v>
      </c>
    </row>
    <row r="1494" spans="1:6" hidden="1" x14ac:dyDescent="0.25">
      <c r="A1494" t="s">
        <v>18</v>
      </c>
      <c r="B1494" t="s">
        <v>22</v>
      </c>
      <c r="C1494" s="2" t="s">
        <v>29</v>
      </c>
      <c r="D1494">
        <v>17</v>
      </c>
      <c r="E1494">
        <v>13</v>
      </c>
      <c r="F1494">
        <v>518.38</v>
      </c>
    </row>
    <row r="1495" spans="1:6" hidden="1" x14ac:dyDescent="0.25">
      <c r="A1495" t="s">
        <v>18</v>
      </c>
      <c r="B1495" t="s">
        <v>22</v>
      </c>
      <c r="C1495" s="2" t="s">
        <v>29</v>
      </c>
      <c r="D1495">
        <v>17</v>
      </c>
      <c r="E1495">
        <v>14</v>
      </c>
      <c r="F1495">
        <v>572.72</v>
      </c>
    </row>
    <row r="1496" spans="1:6" hidden="1" x14ac:dyDescent="0.25">
      <c r="A1496" t="s">
        <v>18</v>
      </c>
      <c r="B1496" t="s">
        <v>22</v>
      </c>
      <c r="C1496" s="2" t="s">
        <v>29</v>
      </c>
      <c r="D1496">
        <v>17</v>
      </c>
      <c r="E1496">
        <v>15</v>
      </c>
      <c r="F1496">
        <v>525.04</v>
      </c>
    </row>
    <row r="1497" spans="1:6" hidden="1" x14ac:dyDescent="0.25">
      <c r="A1497" t="s">
        <v>18</v>
      </c>
      <c r="B1497" t="s">
        <v>22</v>
      </c>
      <c r="C1497" s="2" t="s">
        <v>29</v>
      </c>
      <c r="D1497">
        <v>17</v>
      </c>
      <c r="E1497">
        <v>16</v>
      </c>
      <c r="F1497">
        <v>409.34000000000003</v>
      </c>
    </row>
    <row r="1498" spans="1:6" hidden="1" x14ac:dyDescent="0.25">
      <c r="A1498" t="s">
        <v>18</v>
      </c>
      <c r="B1498" t="s">
        <v>22</v>
      </c>
      <c r="C1498" s="2" t="s">
        <v>29</v>
      </c>
      <c r="D1498">
        <v>17</v>
      </c>
      <c r="E1498">
        <v>17</v>
      </c>
      <c r="F1498">
        <v>237.54000000000002</v>
      </c>
    </row>
    <row r="1499" spans="1:6" hidden="1" x14ac:dyDescent="0.25">
      <c r="A1499" t="s">
        <v>19</v>
      </c>
      <c r="B1499" t="s">
        <v>22</v>
      </c>
      <c r="C1499" s="2" t="s">
        <v>29</v>
      </c>
      <c r="D1499">
        <v>16</v>
      </c>
      <c r="E1499">
        <v>1</v>
      </c>
      <c r="F1499">
        <v>0.8</v>
      </c>
    </row>
    <row r="1500" spans="1:6" hidden="1" x14ac:dyDescent="0.25">
      <c r="A1500" t="s">
        <v>19</v>
      </c>
      <c r="B1500" t="s">
        <v>22</v>
      </c>
      <c r="C1500" s="2" t="s">
        <v>29</v>
      </c>
      <c r="D1500">
        <v>16</v>
      </c>
      <c r="E1500">
        <v>2</v>
      </c>
      <c r="F1500">
        <v>2.15</v>
      </c>
    </row>
    <row r="1501" spans="1:6" hidden="1" x14ac:dyDescent="0.25">
      <c r="A1501" t="s">
        <v>19</v>
      </c>
      <c r="B1501" t="s">
        <v>22</v>
      </c>
      <c r="C1501" s="2" t="s">
        <v>29</v>
      </c>
      <c r="D1501">
        <v>16</v>
      </c>
      <c r="E1501">
        <v>3</v>
      </c>
      <c r="F1501">
        <v>6.3</v>
      </c>
    </row>
    <row r="1502" spans="1:6" hidden="1" x14ac:dyDescent="0.25">
      <c r="A1502" t="s">
        <v>19</v>
      </c>
      <c r="B1502" t="s">
        <v>22</v>
      </c>
      <c r="C1502" s="2" t="s">
        <v>29</v>
      </c>
      <c r="D1502">
        <v>16</v>
      </c>
      <c r="E1502">
        <v>4</v>
      </c>
      <c r="F1502">
        <v>16.600000000000001</v>
      </c>
    </row>
    <row r="1503" spans="1:6" hidden="1" x14ac:dyDescent="0.25">
      <c r="A1503" t="s">
        <v>19</v>
      </c>
      <c r="B1503" t="s">
        <v>22</v>
      </c>
      <c r="C1503" s="2" t="s">
        <v>29</v>
      </c>
      <c r="D1503">
        <v>16</v>
      </c>
      <c r="E1503">
        <v>5</v>
      </c>
      <c r="F1503">
        <v>42.95</v>
      </c>
    </row>
    <row r="1504" spans="1:6" hidden="1" x14ac:dyDescent="0.25">
      <c r="A1504" t="s">
        <v>19</v>
      </c>
      <c r="B1504" t="s">
        <v>22</v>
      </c>
      <c r="C1504" s="2" t="s">
        <v>29</v>
      </c>
      <c r="D1504">
        <v>16</v>
      </c>
      <c r="E1504">
        <v>6</v>
      </c>
      <c r="F1504">
        <v>70.599999999999994</v>
      </c>
    </row>
    <row r="1505" spans="1:6" hidden="1" x14ac:dyDescent="0.25">
      <c r="A1505" t="s">
        <v>19</v>
      </c>
      <c r="B1505" t="s">
        <v>22</v>
      </c>
      <c r="C1505" s="2" t="s">
        <v>29</v>
      </c>
      <c r="D1505">
        <v>16</v>
      </c>
      <c r="E1505">
        <v>7</v>
      </c>
      <c r="F1505">
        <v>136.30000000000001</v>
      </c>
    </row>
    <row r="1506" spans="1:6" hidden="1" x14ac:dyDescent="0.25">
      <c r="A1506" t="s">
        <v>19</v>
      </c>
      <c r="B1506" t="s">
        <v>22</v>
      </c>
      <c r="C1506" s="2" t="s">
        <v>29</v>
      </c>
      <c r="D1506">
        <v>16</v>
      </c>
      <c r="E1506">
        <v>8</v>
      </c>
      <c r="F1506">
        <v>205.5</v>
      </c>
    </row>
    <row r="1507" spans="1:6" hidden="1" x14ac:dyDescent="0.25">
      <c r="A1507" t="s">
        <v>19</v>
      </c>
      <c r="B1507" t="s">
        <v>22</v>
      </c>
      <c r="C1507" s="2" t="s">
        <v>29</v>
      </c>
      <c r="D1507">
        <v>16</v>
      </c>
      <c r="E1507">
        <v>9</v>
      </c>
      <c r="F1507">
        <v>260.7</v>
      </c>
    </row>
    <row r="1508" spans="1:6" hidden="1" x14ac:dyDescent="0.25">
      <c r="A1508" t="s">
        <v>19</v>
      </c>
      <c r="B1508" t="s">
        <v>22</v>
      </c>
      <c r="C1508" s="2" t="s">
        <v>29</v>
      </c>
      <c r="D1508">
        <v>16</v>
      </c>
      <c r="E1508">
        <v>10</v>
      </c>
      <c r="F1508">
        <v>340.92500000000001</v>
      </c>
    </row>
    <row r="1509" spans="1:6" hidden="1" x14ac:dyDescent="0.25">
      <c r="A1509" t="s">
        <v>19</v>
      </c>
      <c r="B1509" t="s">
        <v>22</v>
      </c>
      <c r="C1509" s="2" t="s">
        <v>29</v>
      </c>
      <c r="D1509">
        <v>16</v>
      </c>
      <c r="E1509">
        <v>11</v>
      </c>
      <c r="F1509">
        <v>405.95</v>
      </c>
    </row>
    <row r="1510" spans="1:6" hidden="1" x14ac:dyDescent="0.25">
      <c r="A1510" t="s">
        <v>19</v>
      </c>
      <c r="B1510" t="s">
        <v>22</v>
      </c>
      <c r="C1510" s="2" t="s">
        <v>29</v>
      </c>
      <c r="D1510">
        <v>16</v>
      </c>
      <c r="E1510">
        <v>12</v>
      </c>
      <c r="F1510">
        <v>441.8</v>
      </c>
    </row>
    <row r="1511" spans="1:6" hidden="1" x14ac:dyDescent="0.25">
      <c r="A1511" t="s">
        <v>19</v>
      </c>
      <c r="B1511" t="s">
        <v>22</v>
      </c>
      <c r="C1511" s="2" t="s">
        <v>29</v>
      </c>
      <c r="D1511">
        <v>16</v>
      </c>
      <c r="E1511">
        <v>13</v>
      </c>
      <c r="F1511">
        <v>522.35</v>
      </c>
    </row>
    <row r="1512" spans="1:6" hidden="1" x14ac:dyDescent="0.25">
      <c r="A1512" t="s">
        <v>19</v>
      </c>
      <c r="B1512" t="s">
        <v>22</v>
      </c>
      <c r="C1512" s="2" t="s">
        <v>29</v>
      </c>
      <c r="D1512">
        <v>16</v>
      </c>
      <c r="E1512">
        <v>14</v>
      </c>
      <c r="F1512">
        <v>551</v>
      </c>
    </row>
    <row r="1513" spans="1:6" hidden="1" x14ac:dyDescent="0.25">
      <c r="A1513" t="s">
        <v>19</v>
      </c>
      <c r="B1513" t="s">
        <v>22</v>
      </c>
      <c r="C1513" s="2" t="s">
        <v>29</v>
      </c>
      <c r="D1513">
        <v>16</v>
      </c>
      <c r="E1513">
        <v>15</v>
      </c>
      <c r="F1513">
        <v>477.45</v>
      </c>
    </row>
    <row r="1514" spans="1:6" hidden="1" x14ac:dyDescent="0.25">
      <c r="A1514" t="s">
        <v>19</v>
      </c>
      <c r="B1514" t="s">
        <v>22</v>
      </c>
      <c r="C1514" s="2" t="s">
        <v>29</v>
      </c>
      <c r="D1514">
        <v>16</v>
      </c>
      <c r="E1514">
        <v>16</v>
      </c>
      <c r="F1514">
        <v>273.2</v>
      </c>
    </row>
    <row r="1515" spans="1:6" hidden="1" x14ac:dyDescent="0.25">
      <c r="A1515" t="s">
        <v>19</v>
      </c>
      <c r="B1515" t="s">
        <v>22</v>
      </c>
      <c r="C1515" s="2" t="s">
        <v>29</v>
      </c>
      <c r="D1515">
        <v>17</v>
      </c>
      <c r="E1515">
        <v>1</v>
      </c>
      <c r="F1515">
        <v>0.56666666666666665</v>
      </c>
    </row>
    <row r="1516" spans="1:6" hidden="1" x14ac:dyDescent="0.25">
      <c r="A1516" t="s">
        <v>19</v>
      </c>
      <c r="B1516" t="s">
        <v>22</v>
      </c>
      <c r="C1516" s="2" t="s">
        <v>29</v>
      </c>
      <c r="D1516">
        <v>17</v>
      </c>
      <c r="E1516">
        <v>2</v>
      </c>
      <c r="F1516">
        <v>1.7</v>
      </c>
    </row>
    <row r="1517" spans="1:6" hidden="1" x14ac:dyDescent="0.25">
      <c r="A1517" t="s">
        <v>19</v>
      </c>
      <c r="B1517" t="s">
        <v>22</v>
      </c>
      <c r="C1517" s="2" t="s">
        <v>29</v>
      </c>
      <c r="D1517">
        <v>17</v>
      </c>
      <c r="E1517">
        <v>3</v>
      </c>
      <c r="F1517">
        <v>4.6333333333333337</v>
      </c>
    </row>
    <row r="1518" spans="1:6" hidden="1" x14ac:dyDescent="0.25">
      <c r="A1518" t="s">
        <v>19</v>
      </c>
      <c r="B1518" t="s">
        <v>22</v>
      </c>
      <c r="C1518" s="2" t="s">
        <v>29</v>
      </c>
      <c r="D1518">
        <v>17</v>
      </c>
      <c r="E1518">
        <v>4</v>
      </c>
      <c r="F1518">
        <v>12.1</v>
      </c>
    </row>
    <row r="1519" spans="1:6" hidden="1" x14ac:dyDescent="0.25">
      <c r="A1519" t="s">
        <v>19</v>
      </c>
      <c r="B1519" t="s">
        <v>22</v>
      </c>
      <c r="C1519" s="2" t="s">
        <v>29</v>
      </c>
      <c r="D1519">
        <v>17</v>
      </c>
      <c r="E1519">
        <v>5</v>
      </c>
      <c r="F1519">
        <v>33.65</v>
      </c>
    </row>
    <row r="1520" spans="1:6" hidden="1" x14ac:dyDescent="0.25">
      <c r="A1520" t="s">
        <v>19</v>
      </c>
      <c r="B1520" t="s">
        <v>22</v>
      </c>
      <c r="C1520" s="2" t="s">
        <v>29</v>
      </c>
      <c r="D1520">
        <v>17</v>
      </c>
      <c r="E1520">
        <v>6</v>
      </c>
      <c r="F1520">
        <v>69.5</v>
      </c>
    </row>
    <row r="1521" spans="1:6" hidden="1" x14ac:dyDescent="0.25">
      <c r="A1521" t="s">
        <v>19</v>
      </c>
      <c r="B1521" t="s">
        <v>22</v>
      </c>
      <c r="C1521" s="2" t="s">
        <v>29</v>
      </c>
      <c r="D1521">
        <v>17</v>
      </c>
      <c r="E1521">
        <v>7</v>
      </c>
      <c r="F1521">
        <v>110.1</v>
      </c>
    </row>
    <row r="1522" spans="1:6" hidden="1" x14ac:dyDescent="0.25">
      <c r="A1522" t="s">
        <v>19</v>
      </c>
      <c r="B1522" t="s">
        <v>22</v>
      </c>
      <c r="C1522" s="2" t="s">
        <v>29</v>
      </c>
      <c r="D1522">
        <v>17</v>
      </c>
      <c r="E1522">
        <v>8</v>
      </c>
      <c r="F1522">
        <v>166.05</v>
      </c>
    </row>
    <row r="1523" spans="1:6" hidden="1" x14ac:dyDescent="0.25">
      <c r="A1523" t="s">
        <v>19</v>
      </c>
      <c r="B1523" t="s">
        <v>22</v>
      </c>
      <c r="C1523" s="2" t="s">
        <v>29</v>
      </c>
      <c r="D1523">
        <v>17</v>
      </c>
      <c r="E1523">
        <v>9</v>
      </c>
      <c r="F1523">
        <v>227.33333333333334</v>
      </c>
    </row>
    <row r="1524" spans="1:6" hidden="1" x14ac:dyDescent="0.25">
      <c r="A1524" t="s">
        <v>19</v>
      </c>
      <c r="B1524" t="s">
        <v>22</v>
      </c>
      <c r="C1524" s="2" t="s">
        <v>29</v>
      </c>
      <c r="D1524">
        <v>17</v>
      </c>
      <c r="E1524">
        <v>10</v>
      </c>
      <c r="F1524">
        <v>284.39999999999998</v>
      </c>
    </row>
    <row r="1525" spans="1:6" hidden="1" x14ac:dyDescent="0.25">
      <c r="A1525" t="s">
        <v>19</v>
      </c>
      <c r="B1525" t="s">
        <v>22</v>
      </c>
      <c r="C1525" s="2" t="s">
        <v>29</v>
      </c>
      <c r="D1525">
        <v>17</v>
      </c>
      <c r="E1525">
        <v>11</v>
      </c>
      <c r="F1525">
        <v>345.55</v>
      </c>
    </row>
    <row r="1526" spans="1:6" hidden="1" x14ac:dyDescent="0.25">
      <c r="A1526" t="s">
        <v>19</v>
      </c>
      <c r="B1526" t="s">
        <v>22</v>
      </c>
      <c r="C1526" s="2" t="s">
        <v>29</v>
      </c>
      <c r="D1526">
        <v>17</v>
      </c>
      <c r="E1526">
        <v>12</v>
      </c>
      <c r="F1526">
        <v>410.26666666666671</v>
      </c>
    </row>
    <row r="1527" spans="1:6" hidden="1" x14ac:dyDescent="0.25">
      <c r="A1527" t="s">
        <v>19</v>
      </c>
      <c r="B1527" t="s">
        <v>22</v>
      </c>
      <c r="C1527" s="2" t="s">
        <v>29</v>
      </c>
      <c r="D1527">
        <v>17</v>
      </c>
      <c r="E1527">
        <v>13</v>
      </c>
      <c r="F1527">
        <v>493.63333333333333</v>
      </c>
    </row>
    <row r="1528" spans="1:6" hidden="1" x14ac:dyDescent="0.25">
      <c r="A1528" t="s">
        <v>19</v>
      </c>
      <c r="B1528" t="s">
        <v>22</v>
      </c>
      <c r="C1528" s="2" t="s">
        <v>29</v>
      </c>
      <c r="D1528">
        <v>17</v>
      </c>
      <c r="E1528">
        <v>14</v>
      </c>
      <c r="F1528">
        <v>534.13333333333333</v>
      </c>
    </row>
    <row r="1529" spans="1:6" hidden="1" x14ac:dyDescent="0.25">
      <c r="A1529" t="s">
        <v>19</v>
      </c>
      <c r="B1529" t="s">
        <v>22</v>
      </c>
      <c r="C1529" s="2" t="s">
        <v>29</v>
      </c>
      <c r="D1529">
        <v>17</v>
      </c>
      <c r="E1529">
        <v>15</v>
      </c>
      <c r="F1529">
        <v>460.76666666666671</v>
      </c>
    </row>
    <row r="1530" spans="1:6" hidden="1" x14ac:dyDescent="0.25">
      <c r="A1530" t="s">
        <v>19</v>
      </c>
      <c r="B1530" t="s">
        <v>22</v>
      </c>
      <c r="C1530" s="2" t="s">
        <v>29</v>
      </c>
      <c r="D1530">
        <v>17</v>
      </c>
      <c r="E1530">
        <v>16</v>
      </c>
      <c r="F1530">
        <v>333.93333333333334</v>
      </c>
    </row>
    <row r="1531" spans="1:6" hidden="1" x14ac:dyDescent="0.25">
      <c r="A1531" t="s">
        <v>19</v>
      </c>
      <c r="B1531" t="s">
        <v>22</v>
      </c>
      <c r="C1531" s="2" t="s">
        <v>29</v>
      </c>
      <c r="D1531">
        <v>17</v>
      </c>
      <c r="E1531">
        <v>17</v>
      </c>
      <c r="F1531">
        <v>186.36666666666667</v>
      </c>
    </row>
    <row r="1532" spans="1:6" hidden="1" x14ac:dyDescent="0.25">
      <c r="A1532" t="s">
        <v>19</v>
      </c>
      <c r="B1532" t="s">
        <v>22</v>
      </c>
      <c r="C1532" s="2" t="s">
        <v>29</v>
      </c>
      <c r="D1532">
        <v>18</v>
      </c>
      <c r="E1532">
        <v>1</v>
      </c>
      <c r="F1532">
        <v>0.8</v>
      </c>
    </row>
    <row r="1533" spans="1:6" hidden="1" x14ac:dyDescent="0.25">
      <c r="A1533" t="s">
        <v>19</v>
      </c>
      <c r="B1533" t="s">
        <v>22</v>
      </c>
      <c r="C1533" s="2" t="s">
        <v>29</v>
      </c>
      <c r="D1533">
        <v>18</v>
      </c>
      <c r="E1533">
        <v>2</v>
      </c>
      <c r="F1533">
        <v>2.9</v>
      </c>
    </row>
    <row r="1534" spans="1:6" hidden="1" x14ac:dyDescent="0.25">
      <c r="A1534" t="s">
        <v>19</v>
      </c>
      <c r="B1534" t="s">
        <v>22</v>
      </c>
      <c r="C1534" s="2" t="s">
        <v>29</v>
      </c>
      <c r="D1534">
        <v>18</v>
      </c>
      <c r="E1534">
        <v>3</v>
      </c>
      <c r="F1534">
        <v>6.4</v>
      </c>
    </row>
    <row r="1535" spans="1:6" hidden="1" x14ac:dyDescent="0.25">
      <c r="A1535" t="s">
        <v>19</v>
      </c>
      <c r="B1535" t="s">
        <v>22</v>
      </c>
      <c r="C1535" s="2" t="s">
        <v>29</v>
      </c>
      <c r="D1535">
        <v>18</v>
      </c>
      <c r="E1535">
        <v>4</v>
      </c>
      <c r="F1535">
        <v>17.3</v>
      </c>
    </row>
    <row r="1536" spans="1:6" hidden="1" x14ac:dyDescent="0.25">
      <c r="A1536" t="s">
        <v>19</v>
      </c>
      <c r="B1536" t="s">
        <v>22</v>
      </c>
      <c r="C1536" s="2" t="s">
        <v>29</v>
      </c>
      <c r="D1536">
        <v>18</v>
      </c>
      <c r="E1536">
        <v>5</v>
      </c>
      <c r="F1536">
        <v>39.799999999999997</v>
      </c>
    </row>
    <row r="1537" spans="1:6" hidden="1" x14ac:dyDescent="0.25">
      <c r="A1537" t="s">
        <v>19</v>
      </c>
      <c r="B1537" t="s">
        <v>22</v>
      </c>
      <c r="C1537" s="2" t="s">
        <v>29</v>
      </c>
      <c r="D1537">
        <v>18</v>
      </c>
      <c r="E1537">
        <v>6</v>
      </c>
      <c r="F1537">
        <v>68.400000000000006</v>
      </c>
    </row>
    <row r="1538" spans="1:6" hidden="1" x14ac:dyDescent="0.25">
      <c r="A1538" t="s">
        <v>19</v>
      </c>
      <c r="B1538" t="s">
        <v>22</v>
      </c>
      <c r="C1538" s="2" t="s">
        <v>29</v>
      </c>
      <c r="D1538">
        <v>18</v>
      </c>
      <c r="E1538">
        <v>7</v>
      </c>
      <c r="F1538">
        <v>129.9</v>
      </c>
    </row>
    <row r="1539" spans="1:6" hidden="1" x14ac:dyDescent="0.25">
      <c r="A1539" t="s">
        <v>19</v>
      </c>
      <c r="B1539" t="s">
        <v>22</v>
      </c>
      <c r="C1539" s="2" t="s">
        <v>29</v>
      </c>
      <c r="D1539">
        <v>18</v>
      </c>
      <c r="E1539">
        <v>8</v>
      </c>
      <c r="F1539">
        <v>197.1</v>
      </c>
    </row>
    <row r="1540" spans="1:6" hidden="1" x14ac:dyDescent="0.25">
      <c r="A1540" t="s">
        <v>19</v>
      </c>
      <c r="B1540" t="s">
        <v>22</v>
      </c>
      <c r="C1540" s="2" t="s">
        <v>29</v>
      </c>
      <c r="D1540">
        <v>18</v>
      </c>
      <c r="E1540">
        <v>9</v>
      </c>
      <c r="F1540">
        <v>250.9</v>
      </c>
    </row>
    <row r="1541" spans="1:6" hidden="1" x14ac:dyDescent="0.25">
      <c r="A1541" t="s">
        <v>19</v>
      </c>
      <c r="B1541" t="s">
        <v>22</v>
      </c>
      <c r="C1541" s="2" t="s">
        <v>29</v>
      </c>
      <c r="D1541">
        <v>18</v>
      </c>
      <c r="E1541">
        <v>10</v>
      </c>
      <c r="F1541">
        <v>292.7</v>
      </c>
    </row>
    <row r="1542" spans="1:6" hidden="1" x14ac:dyDescent="0.25">
      <c r="A1542" t="s">
        <v>19</v>
      </c>
      <c r="B1542" t="s">
        <v>22</v>
      </c>
      <c r="C1542" s="2" t="s">
        <v>29</v>
      </c>
      <c r="D1542">
        <v>18</v>
      </c>
      <c r="E1542">
        <v>11</v>
      </c>
      <c r="F1542">
        <v>364.35</v>
      </c>
    </row>
    <row r="1543" spans="1:6" hidden="1" x14ac:dyDescent="0.25">
      <c r="A1543" t="s">
        <v>19</v>
      </c>
      <c r="B1543" t="s">
        <v>22</v>
      </c>
      <c r="C1543" s="2" t="s">
        <v>29</v>
      </c>
      <c r="D1543">
        <v>18</v>
      </c>
      <c r="E1543">
        <v>12</v>
      </c>
      <c r="F1543">
        <v>409.8</v>
      </c>
    </row>
    <row r="1544" spans="1:6" hidden="1" x14ac:dyDescent="0.25">
      <c r="A1544" t="s">
        <v>19</v>
      </c>
      <c r="B1544" t="s">
        <v>22</v>
      </c>
      <c r="C1544" s="2" t="s">
        <v>29</v>
      </c>
      <c r="D1544">
        <v>18</v>
      </c>
      <c r="E1544">
        <v>13</v>
      </c>
      <c r="F1544">
        <v>472.9</v>
      </c>
    </row>
    <row r="1545" spans="1:6" hidden="1" x14ac:dyDescent="0.25">
      <c r="A1545" t="s">
        <v>19</v>
      </c>
      <c r="B1545" t="s">
        <v>22</v>
      </c>
      <c r="C1545" s="2" t="s">
        <v>29</v>
      </c>
      <c r="D1545">
        <v>18</v>
      </c>
      <c r="E1545">
        <v>14</v>
      </c>
      <c r="F1545">
        <v>458.8</v>
      </c>
    </row>
    <row r="1546" spans="1:6" hidden="1" x14ac:dyDescent="0.25">
      <c r="A1546" t="s">
        <v>19</v>
      </c>
      <c r="B1546" t="s">
        <v>22</v>
      </c>
      <c r="C1546" s="2" t="s">
        <v>29</v>
      </c>
      <c r="D1546">
        <v>18</v>
      </c>
      <c r="E1546">
        <v>15</v>
      </c>
      <c r="F1546">
        <v>407.2</v>
      </c>
    </row>
    <row r="1547" spans="1:6" hidden="1" x14ac:dyDescent="0.25">
      <c r="A1547" t="s">
        <v>19</v>
      </c>
      <c r="B1547" t="s">
        <v>22</v>
      </c>
      <c r="C1547" s="2" t="s">
        <v>29</v>
      </c>
      <c r="D1547">
        <v>18</v>
      </c>
      <c r="E1547">
        <v>16</v>
      </c>
      <c r="F1547">
        <v>347.7</v>
      </c>
    </row>
    <row r="1548" spans="1:6" hidden="1" x14ac:dyDescent="0.25">
      <c r="A1548" t="s">
        <v>19</v>
      </c>
      <c r="B1548" t="s">
        <v>22</v>
      </c>
      <c r="C1548" s="2" t="s">
        <v>29</v>
      </c>
      <c r="D1548">
        <v>18</v>
      </c>
      <c r="E1548">
        <v>17</v>
      </c>
      <c r="F1548">
        <v>255.2</v>
      </c>
    </row>
    <row r="1549" spans="1:6" hidden="1" x14ac:dyDescent="0.25">
      <c r="A1549" t="s">
        <v>19</v>
      </c>
      <c r="B1549" t="s">
        <v>22</v>
      </c>
      <c r="C1549" s="2" t="s">
        <v>29</v>
      </c>
      <c r="D1549">
        <v>18</v>
      </c>
      <c r="E1549">
        <v>18</v>
      </c>
      <c r="F1549">
        <v>131.80000000000001</v>
      </c>
    </row>
    <row r="1550" spans="1:6" hidden="1" x14ac:dyDescent="0.25">
      <c r="A1550" t="s">
        <v>20</v>
      </c>
      <c r="B1550" t="s">
        <v>22</v>
      </c>
      <c r="C1550" s="2" t="s">
        <v>29</v>
      </c>
      <c r="D1550">
        <v>15</v>
      </c>
      <c r="E1550">
        <v>1</v>
      </c>
      <c r="F1550">
        <v>0.5</v>
      </c>
    </row>
    <row r="1551" spans="1:6" hidden="1" x14ac:dyDescent="0.25">
      <c r="A1551" t="s">
        <v>20</v>
      </c>
      <c r="B1551" t="s">
        <v>22</v>
      </c>
      <c r="C1551" s="2" t="s">
        <v>29</v>
      </c>
      <c r="D1551">
        <v>15</v>
      </c>
      <c r="E1551">
        <v>2</v>
      </c>
      <c r="F1551">
        <v>1.8</v>
      </c>
    </row>
    <row r="1552" spans="1:6" hidden="1" x14ac:dyDescent="0.25">
      <c r="A1552" t="s">
        <v>20</v>
      </c>
      <c r="B1552" t="s">
        <v>22</v>
      </c>
      <c r="C1552" s="2" t="s">
        <v>29</v>
      </c>
      <c r="D1552">
        <v>15</v>
      </c>
      <c r="E1552">
        <v>3</v>
      </c>
      <c r="F1552">
        <v>4.0999999999999996</v>
      </c>
    </row>
    <row r="1553" spans="1:6" hidden="1" x14ac:dyDescent="0.25">
      <c r="A1553" t="s">
        <v>20</v>
      </c>
      <c r="B1553" t="s">
        <v>22</v>
      </c>
      <c r="C1553" s="2" t="s">
        <v>29</v>
      </c>
      <c r="D1553">
        <v>15</v>
      </c>
      <c r="E1553">
        <v>4</v>
      </c>
      <c r="F1553">
        <v>12.1</v>
      </c>
    </row>
    <row r="1554" spans="1:6" hidden="1" x14ac:dyDescent="0.25">
      <c r="A1554" t="s">
        <v>20</v>
      </c>
      <c r="B1554" t="s">
        <v>22</v>
      </c>
      <c r="C1554" s="2" t="s">
        <v>29</v>
      </c>
      <c r="D1554">
        <v>15</v>
      </c>
      <c r="E1554">
        <v>5</v>
      </c>
      <c r="F1554">
        <v>30.2</v>
      </c>
    </row>
    <row r="1555" spans="1:6" hidden="1" x14ac:dyDescent="0.25">
      <c r="A1555" t="s">
        <v>20</v>
      </c>
      <c r="B1555" t="s">
        <v>22</v>
      </c>
      <c r="C1555" s="2" t="s">
        <v>29</v>
      </c>
      <c r="D1555">
        <v>15</v>
      </c>
      <c r="E1555">
        <v>6</v>
      </c>
      <c r="F1555">
        <v>65</v>
      </c>
    </row>
    <row r="1556" spans="1:6" hidden="1" x14ac:dyDescent="0.25">
      <c r="A1556" t="s">
        <v>20</v>
      </c>
      <c r="B1556" t="s">
        <v>22</v>
      </c>
      <c r="C1556" s="2" t="s">
        <v>29</v>
      </c>
      <c r="D1556">
        <v>15</v>
      </c>
      <c r="E1556">
        <v>7</v>
      </c>
      <c r="F1556">
        <v>114.1</v>
      </c>
    </row>
    <row r="1557" spans="1:6" hidden="1" x14ac:dyDescent="0.25">
      <c r="A1557" t="s">
        <v>20</v>
      </c>
      <c r="B1557" t="s">
        <v>22</v>
      </c>
      <c r="C1557" s="2" t="s">
        <v>29</v>
      </c>
      <c r="D1557">
        <v>15</v>
      </c>
      <c r="E1557">
        <v>8</v>
      </c>
      <c r="F1557">
        <v>183.3</v>
      </c>
    </row>
    <row r="1558" spans="1:6" hidden="1" x14ac:dyDescent="0.25">
      <c r="A1558" t="s">
        <v>20</v>
      </c>
      <c r="B1558" t="s">
        <v>22</v>
      </c>
      <c r="C1558" s="2" t="s">
        <v>29</v>
      </c>
      <c r="D1558">
        <v>15</v>
      </c>
      <c r="E1558">
        <v>9</v>
      </c>
      <c r="F1558">
        <v>250.9</v>
      </c>
    </row>
    <row r="1559" spans="1:6" hidden="1" x14ac:dyDescent="0.25">
      <c r="A1559" t="s">
        <v>20</v>
      </c>
      <c r="B1559" t="s">
        <v>22</v>
      </c>
      <c r="C1559" s="2" t="s">
        <v>29</v>
      </c>
      <c r="D1559">
        <v>15</v>
      </c>
      <c r="E1559">
        <v>10</v>
      </c>
      <c r="F1559">
        <v>316.14999999999998</v>
      </c>
    </row>
    <row r="1560" spans="1:6" hidden="1" x14ac:dyDescent="0.25">
      <c r="A1560" t="s">
        <v>20</v>
      </c>
      <c r="B1560" t="s">
        <v>22</v>
      </c>
      <c r="C1560" s="2" t="s">
        <v>29</v>
      </c>
      <c r="D1560">
        <v>15</v>
      </c>
      <c r="E1560">
        <v>11</v>
      </c>
      <c r="F1560">
        <v>377.15</v>
      </c>
    </row>
    <row r="1561" spans="1:6" hidden="1" x14ac:dyDescent="0.25">
      <c r="A1561" t="s">
        <v>20</v>
      </c>
      <c r="B1561" t="s">
        <v>22</v>
      </c>
      <c r="C1561" s="2" t="s">
        <v>29</v>
      </c>
      <c r="D1561">
        <v>15</v>
      </c>
      <c r="E1561">
        <v>12</v>
      </c>
      <c r="F1561">
        <v>521.9</v>
      </c>
    </row>
    <row r="1562" spans="1:6" hidden="1" x14ac:dyDescent="0.25">
      <c r="A1562" t="s">
        <v>20</v>
      </c>
      <c r="B1562" t="s">
        <v>22</v>
      </c>
      <c r="C1562" s="2" t="s">
        <v>29</v>
      </c>
      <c r="D1562">
        <v>15</v>
      </c>
      <c r="E1562">
        <v>13</v>
      </c>
      <c r="F1562">
        <v>616.5</v>
      </c>
    </row>
    <row r="1563" spans="1:6" hidden="1" x14ac:dyDescent="0.25">
      <c r="A1563" t="s">
        <v>20</v>
      </c>
      <c r="B1563" t="s">
        <v>22</v>
      </c>
      <c r="C1563" s="2" t="s">
        <v>29</v>
      </c>
      <c r="D1563">
        <v>15</v>
      </c>
      <c r="E1563">
        <v>14</v>
      </c>
      <c r="F1563">
        <v>574.79999999999995</v>
      </c>
    </row>
    <row r="1564" spans="1:6" hidden="1" x14ac:dyDescent="0.25">
      <c r="A1564" t="s">
        <v>20</v>
      </c>
      <c r="B1564" t="s">
        <v>22</v>
      </c>
      <c r="C1564" s="2" t="s">
        <v>29</v>
      </c>
      <c r="D1564">
        <v>15</v>
      </c>
      <c r="E1564">
        <v>15</v>
      </c>
      <c r="F1564">
        <v>399.5</v>
      </c>
    </row>
    <row r="1565" spans="1:6" hidden="1" x14ac:dyDescent="0.25">
      <c r="A1565" t="s">
        <v>20</v>
      </c>
      <c r="B1565" t="s">
        <v>22</v>
      </c>
      <c r="C1565" s="2" t="s">
        <v>29</v>
      </c>
      <c r="D1565">
        <v>16</v>
      </c>
      <c r="E1565">
        <v>1</v>
      </c>
      <c r="F1565">
        <v>0.72</v>
      </c>
    </row>
    <row r="1566" spans="1:6" hidden="1" x14ac:dyDescent="0.25">
      <c r="A1566" t="s">
        <v>20</v>
      </c>
      <c r="B1566" t="s">
        <v>22</v>
      </c>
      <c r="C1566" s="2" t="s">
        <v>29</v>
      </c>
      <c r="D1566">
        <v>16</v>
      </c>
      <c r="E1566">
        <v>2</v>
      </c>
      <c r="F1566">
        <v>1.94</v>
      </c>
    </row>
    <row r="1567" spans="1:6" hidden="1" x14ac:dyDescent="0.25">
      <c r="A1567" t="s">
        <v>20</v>
      </c>
      <c r="B1567" t="s">
        <v>22</v>
      </c>
      <c r="C1567" s="2" t="s">
        <v>29</v>
      </c>
      <c r="D1567">
        <v>16</v>
      </c>
      <c r="E1567">
        <v>3</v>
      </c>
      <c r="F1567">
        <v>5.4799999999999995</v>
      </c>
    </row>
    <row r="1568" spans="1:6" hidden="1" x14ac:dyDescent="0.25">
      <c r="A1568" t="s">
        <v>20</v>
      </c>
      <c r="B1568" t="s">
        <v>22</v>
      </c>
      <c r="C1568" s="2" t="s">
        <v>29</v>
      </c>
      <c r="D1568">
        <v>16</v>
      </c>
      <c r="E1568">
        <v>4</v>
      </c>
      <c r="F1568">
        <v>16.740000000000002</v>
      </c>
    </row>
    <row r="1569" spans="1:6" hidden="1" x14ac:dyDescent="0.25">
      <c r="A1569" t="s">
        <v>20</v>
      </c>
      <c r="B1569" t="s">
        <v>22</v>
      </c>
      <c r="C1569" s="2" t="s">
        <v>29</v>
      </c>
      <c r="D1569">
        <v>16</v>
      </c>
      <c r="E1569">
        <v>5</v>
      </c>
      <c r="F1569">
        <v>38.14</v>
      </c>
    </row>
    <row r="1570" spans="1:6" hidden="1" x14ac:dyDescent="0.25">
      <c r="A1570" t="s">
        <v>20</v>
      </c>
      <c r="B1570" t="s">
        <v>22</v>
      </c>
      <c r="C1570" s="2" t="s">
        <v>29</v>
      </c>
      <c r="D1570">
        <v>16</v>
      </c>
      <c r="E1570">
        <v>6</v>
      </c>
      <c r="F1570">
        <v>62.2</v>
      </c>
    </row>
    <row r="1571" spans="1:6" hidden="1" x14ac:dyDescent="0.25">
      <c r="A1571" t="s">
        <v>20</v>
      </c>
      <c r="B1571" t="s">
        <v>22</v>
      </c>
      <c r="C1571" s="2" t="s">
        <v>29</v>
      </c>
      <c r="D1571">
        <v>16</v>
      </c>
      <c r="E1571">
        <v>7</v>
      </c>
      <c r="F1571">
        <v>119.84</v>
      </c>
    </row>
    <row r="1572" spans="1:6" hidden="1" x14ac:dyDescent="0.25">
      <c r="A1572" t="s">
        <v>20</v>
      </c>
      <c r="B1572" t="s">
        <v>22</v>
      </c>
      <c r="C1572" s="2" t="s">
        <v>29</v>
      </c>
      <c r="D1572">
        <v>16</v>
      </c>
      <c r="E1572">
        <v>8</v>
      </c>
      <c r="F1572">
        <v>196.24</v>
      </c>
    </row>
    <row r="1573" spans="1:6" hidden="1" x14ac:dyDescent="0.25">
      <c r="A1573" t="s">
        <v>20</v>
      </c>
      <c r="B1573" t="s">
        <v>22</v>
      </c>
      <c r="C1573" s="2" t="s">
        <v>29</v>
      </c>
      <c r="D1573">
        <v>16</v>
      </c>
      <c r="E1573">
        <v>9</v>
      </c>
      <c r="F1573">
        <v>254.28000000000003</v>
      </c>
    </row>
    <row r="1574" spans="1:6" hidden="1" x14ac:dyDescent="0.25">
      <c r="A1574" t="s">
        <v>20</v>
      </c>
      <c r="B1574" t="s">
        <v>22</v>
      </c>
      <c r="C1574" s="2" t="s">
        <v>29</v>
      </c>
      <c r="D1574">
        <v>16</v>
      </c>
      <c r="E1574">
        <v>10</v>
      </c>
      <c r="F1574">
        <v>313.90999999999997</v>
      </c>
    </row>
    <row r="1575" spans="1:6" hidden="1" x14ac:dyDescent="0.25">
      <c r="A1575" t="s">
        <v>20</v>
      </c>
      <c r="B1575" t="s">
        <v>22</v>
      </c>
      <c r="C1575" s="2" t="s">
        <v>29</v>
      </c>
      <c r="D1575">
        <v>16</v>
      </c>
      <c r="E1575">
        <v>11</v>
      </c>
      <c r="F1575">
        <v>352.28000000000003</v>
      </c>
    </row>
    <row r="1576" spans="1:6" hidden="1" x14ac:dyDescent="0.25">
      <c r="A1576" t="s">
        <v>20</v>
      </c>
      <c r="B1576" t="s">
        <v>22</v>
      </c>
      <c r="C1576" s="2" t="s">
        <v>29</v>
      </c>
      <c r="D1576">
        <v>16</v>
      </c>
      <c r="E1576">
        <v>12</v>
      </c>
      <c r="F1576">
        <v>452.84</v>
      </c>
    </row>
    <row r="1577" spans="1:6" hidden="1" x14ac:dyDescent="0.25">
      <c r="A1577" t="s">
        <v>20</v>
      </c>
      <c r="B1577" t="s">
        <v>22</v>
      </c>
      <c r="C1577" s="2" t="s">
        <v>29</v>
      </c>
      <c r="D1577">
        <v>16</v>
      </c>
      <c r="E1577">
        <v>13</v>
      </c>
      <c r="F1577">
        <v>534.04</v>
      </c>
    </row>
    <row r="1578" spans="1:6" hidden="1" x14ac:dyDescent="0.25">
      <c r="A1578" t="s">
        <v>20</v>
      </c>
      <c r="B1578" t="s">
        <v>22</v>
      </c>
      <c r="C1578" s="2" t="s">
        <v>29</v>
      </c>
      <c r="D1578">
        <v>16</v>
      </c>
      <c r="E1578">
        <v>14</v>
      </c>
      <c r="F1578">
        <v>539.31999999999994</v>
      </c>
    </row>
    <row r="1579" spans="1:6" hidden="1" x14ac:dyDescent="0.25">
      <c r="A1579" t="s">
        <v>20</v>
      </c>
      <c r="B1579" t="s">
        <v>22</v>
      </c>
      <c r="C1579" s="2" t="s">
        <v>29</v>
      </c>
      <c r="D1579">
        <v>16</v>
      </c>
      <c r="E1579">
        <v>15</v>
      </c>
      <c r="F1579">
        <v>437</v>
      </c>
    </row>
    <row r="1580" spans="1:6" hidden="1" x14ac:dyDescent="0.25">
      <c r="A1580" t="s">
        <v>20</v>
      </c>
      <c r="B1580" t="s">
        <v>22</v>
      </c>
      <c r="C1580" s="2" t="s">
        <v>29</v>
      </c>
      <c r="D1580">
        <v>16</v>
      </c>
      <c r="E1580">
        <v>16</v>
      </c>
      <c r="F1580">
        <v>247.16</v>
      </c>
    </row>
    <row r="1581" spans="1:6" hidden="1" x14ac:dyDescent="0.25">
      <c r="A1581" t="s">
        <v>21</v>
      </c>
      <c r="B1581" t="s">
        <v>22</v>
      </c>
      <c r="C1581" s="2" t="s">
        <v>29</v>
      </c>
      <c r="D1581">
        <v>16</v>
      </c>
      <c r="E1581">
        <v>1</v>
      </c>
      <c r="F1581">
        <v>0.8</v>
      </c>
    </row>
    <row r="1582" spans="1:6" hidden="1" x14ac:dyDescent="0.25">
      <c r="A1582" t="s">
        <v>21</v>
      </c>
      <c r="B1582" t="s">
        <v>22</v>
      </c>
      <c r="C1582" s="2" t="s">
        <v>29</v>
      </c>
      <c r="D1582">
        <v>16</v>
      </c>
      <c r="E1582">
        <v>2</v>
      </c>
      <c r="F1582">
        <v>2.4500000000000002</v>
      </c>
    </row>
    <row r="1583" spans="1:6" hidden="1" x14ac:dyDescent="0.25">
      <c r="A1583" t="s">
        <v>21</v>
      </c>
      <c r="B1583" t="s">
        <v>22</v>
      </c>
      <c r="C1583" s="2" t="s">
        <v>29</v>
      </c>
      <c r="D1583">
        <v>16</v>
      </c>
      <c r="E1583">
        <v>3</v>
      </c>
      <c r="F1583">
        <v>6.15</v>
      </c>
    </row>
    <row r="1584" spans="1:6" hidden="1" x14ac:dyDescent="0.25">
      <c r="A1584" t="s">
        <v>21</v>
      </c>
      <c r="B1584" t="s">
        <v>22</v>
      </c>
      <c r="C1584" s="2" t="s">
        <v>29</v>
      </c>
      <c r="D1584">
        <v>16</v>
      </c>
      <c r="E1584">
        <v>4</v>
      </c>
      <c r="F1584">
        <v>15.4</v>
      </c>
    </row>
    <row r="1585" spans="1:6" hidden="1" x14ac:dyDescent="0.25">
      <c r="A1585" t="s">
        <v>21</v>
      </c>
      <c r="B1585" t="s">
        <v>22</v>
      </c>
      <c r="C1585" s="2" t="s">
        <v>29</v>
      </c>
      <c r="D1585">
        <v>16</v>
      </c>
      <c r="E1585">
        <v>5</v>
      </c>
      <c r="F1585">
        <v>37.200000000000003</v>
      </c>
    </row>
    <row r="1586" spans="1:6" hidden="1" x14ac:dyDescent="0.25">
      <c r="A1586" t="s">
        <v>21</v>
      </c>
      <c r="B1586" t="s">
        <v>22</v>
      </c>
      <c r="C1586" s="2" t="s">
        <v>29</v>
      </c>
      <c r="D1586">
        <v>16</v>
      </c>
      <c r="E1586">
        <v>6</v>
      </c>
      <c r="F1586">
        <v>68.75</v>
      </c>
    </row>
    <row r="1587" spans="1:6" hidden="1" x14ac:dyDescent="0.25">
      <c r="A1587" t="s">
        <v>21</v>
      </c>
      <c r="B1587" t="s">
        <v>22</v>
      </c>
      <c r="C1587" s="2" t="s">
        <v>29</v>
      </c>
      <c r="D1587">
        <v>16</v>
      </c>
      <c r="E1587">
        <v>7</v>
      </c>
      <c r="F1587">
        <v>128.25</v>
      </c>
    </row>
    <row r="1588" spans="1:6" hidden="1" x14ac:dyDescent="0.25">
      <c r="A1588" t="s">
        <v>21</v>
      </c>
      <c r="B1588" t="s">
        <v>22</v>
      </c>
      <c r="C1588" s="2" t="s">
        <v>29</v>
      </c>
      <c r="D1588">
        <v>16</v>
      </c>
      <c r="E1588">
        <v>8</v>
      </c>
      <c r="F1588">
        <v>191.3</v>
      </c>
    </row>
    <row r="1589" spans="1:6" hidden="1" x14ac:dyDescent="0.25">
      <c r="A1589" t="s">
        <v>21</v>
      </c>
      <c r="B1589" t="s">
        <v>22</v>
      </c>
      <c r="C1589" s="2" t="s">
        <v>29</v>
      </c>
      <c r="D1589">
        <v>16</v>
      </c>
      <c r="E1589">
        <v>9</v>
      </c>
      <c r="F1589">
        <v>252</v>
      </c>
    </row>
    <row r="1590" spans="1:6" hidden="1" x14ac:dyDescent="0.25">
      <c r="A1590" t="s">
        <v>21</v>
      </c>
      <c r="B1590" t="s">
        <v>22</v>
      </c>
      <c r="C1590" s="2" t="s">
        <v>29</v>
      </c>
      <c r="D1590">
        <v>16</v>
      </c>
      <c r="E1590">
        <v>10</v>
      </c>
      <c r="F1590">
        <v>308.32499999999999</v>
      </c>
    </row>
    <row r="1591" spans="1:6" hidden="1" x14ac:dyDescent="0.25">
      <c r="A1591" t="s">
        <v>21</v>
      </c>
      <c r="B1591" t="s">
        <v>22</v>
      </c>
      <c r="C1591" s="2" t="s">
        <v>29</v>
      </c>
      <c r="D1591">
        <v>16</v>
      </c>
      <c r="E1591">
        <v>11</v>
      </c>
      <c r="F1591">
        <v>364.875</v>
      </c>
    </row>
    <row r="1592" spans="1:6" hidden="1" x14ac:dyDescent="0.25">
      <c r="A1592" t="s">
        <v>21</v>
      </c>
      <c r="B1592" t="s">
        <v>22</v>
      </c>
      <c r="C1592" s="2" t="s">
        <v>29</v>
      </c>
      <c r="D1592">
        <v>16</v>
      </c>
      <c r="E1592">
        <v>12</v>
      </c>
      <c r="F1592">
        <v>469.75</v>
      </c>
    </row>
    <row r="1593" spans="1:6" hidden="1" x14ac:dyDescent="0.25">
      <c r="A1593" t="s">
        <v>21</v>
      </c>
      <c r="B1593" t="s">
        <v>22</v>
      </c>
      <c r="C1593" s="2" t="s">
        <v>29</v>
      </c>
      <c r="D1593">
        <v>16</v>
      </c>
      <c r="E1593">
        <v>13</v>
      </c>
      <c r="F1593">
        <v>575.4</v>
      </c>
    </row>
    <row r="1594" spans="1:6" hidden="1" x14ac:dyDescent="0.25">
      <c r="A1594" t="s">
        <v>21</v>
      </c>
      <c r="B1594" t="s">
        <v>22</v>
      </c>
      <c r="C1594" s="2" t="s">
        <v>29</v>
      </c>
      <c r="D1594">
        <v>16</v>
      </c>
      <c r="E1594">
        <v>14</v>
      </c>
      <c r="F1594">
        <v>570.20000000000005</v>
      </c>
    </row>
    <row r="1595" spans="1:6" hidden="1" x14ac:dyDescent="0.25">
      <c r="A1595" t="s">
        <v>21</v>
      </c>
      <c r="B1595" t="s">
        <v>22</v>
      </c>
      <c r="C1595" s="2" t="s">
        <v>29</v>
      </c>
      <c r="D1595">
        <v>16</v>
      </c>
      <c r="E1595">
        <v>15</v>
      </c>
      <c r="F1595">
        <v>427.9</v>
      </c>
    </row>
    <row r="1596" spans="1:6" hidden="1" x14ac:dyDescent="0.25">
      <c r="A1596" t="s">
        <v>21</v>
      </c>
      <c r="B1596" t="s">
        <v>22</v>
      </c>
      <c r="C1596" s="2" t="s">
        <v>29</v>
      </c>
      <c r="D1596">
        <v>16</v>
      </c>
      <c r="E1596">
        <v>16</v>
      </c>
      <c r="F1596">
        <v>222.8</v>
      </c>
    </row>
    <row r="1597" spans="1:6" hidden="1" x14ac:dyDescent="0.25">
      <c r="A1597" t="s">
        <v>21</v>
      </c>
      <c r="B1597" t="s">
        <v>22</v>
      </c>
      <c r="C1597" s="2" t="s">
        <v>29</v>
      </c>
      <c r="D1597">
        <v>17</v>
      </c>
      <c r="E1597">
        <v>1</v>
      </c>
      <c r="F1597">
        <v>0.67500000000000004</v>
      </c>
    </row>
    <row r="1598" spans="1:6" hidden="1" x14ac:dyDescent="0.25">
      <c r="A1598" t="s">
        <v>21</v>
      </c>
      <c r="B1598" t="s">
        <v>22</v>
      </c>
      <c r="C1598" s="2" t="s">
        <v>29</v>
      </c>
      <c r="D1598">
        <v>17</v>
      </c>
      <c r="E1598">
        <v>2</v>
      </c>
      <c r="F1598">
        <v>2.1</v>
      </c>
    </row>
    <row r="1599" spans="1:6" hidden="1" x14ac:dyDescent="0.25">
      <c r="A1599" t="s">
        <v>21</v>
      </c>
      <c r="B1599" t="s">
        <v>22</v>
      </c>
      <c r="C1599" s="2" t="s">
        <v>29</v>
      </c>
      <c r="D1599">
        <v>17</v>
      </c>
      <c r="E1599">
        <v>3</v>
      </c>
      <c r="F1599">
        <v>5.2750000000000004</v>
      </c>
    </row>
    <row r="1600" spans="1:6" hidden="1" x14ac:dyDescent="0.25">
      <c r="A1600" t="s">
        <v>21</v>
      </c>
      <c r="B1600" t="s">
        <v>22</v>
      </c>
      <c r="C1600" s="2" t="s">
        <v>29</v>
      </c>
      <c r="D1600">
        <v>17</v>
      </c>
      <c r="E1600">
        <v>4</v>
      </c>
      <c r="F1600">
        <v>14.925000000000001</v>
      </c>
    </row>
    <row r="1601" spans="1:6" hidden="1" x14ac:dyDescent="0.25">
      <c r="A1601" t="s">
        <v>21</v>
      </c>
      <c r="B1601" t="s">
        <v>22</v>
      </c>
      <c r="C1601" s="2" t="s">
        <v>29</v>
      </c>
      <c r="D1601">
        <v>17</v>
      </c>
      <c r="E1601">
        <v>5</v>
      </c>
      <c r="F1601">
        <v>35.075000000000003</v>
      </c>
    </row>
    <row r="1602" spans="1:6" hidden="1" x14ac:dyDescent="0.25">
      <c r="A1602" t="s">
        <v>21</v>
      </c>
      <c r="B1602" t="s">
        <v>22</v>
      </c>
      <c r="C1602" s="2" t="s">
        <v>29</v>
      </c>
      <c r="D1602">
        <v>17</v>
      </c>
      <c r="E1602">
        <v>6</v>
      </c>
      <c r="F1602">
        <v>63.424999999999997</v>
      </c>
    </row>
    <row r="1603" spans="1:6" hidden="1" x14ac:dyDescent="0.25">
      <c r="A1603" t="s">
        <v>21</v>
      </c>
      <c r="B1603" t="s">
        <v>22</v>
      </c>
      <c r="C1603" s="2" t="s">
        <v>29</v>
      </c>
      <c r="D1603">
        <v>17</v>
      </c>
      <c r="E1603">
        <v>7</v>
      </c>
      <c r="F1603">
        <v>134.82499999999999</v>
      </c>
    </row>
    <row r="1604" spans="1:6" hidden="1" x14ac:dyDescent="0.25">
      <c r="A1604" t="s">
        <v>21</v>
      </c>
      <c r="B1604" t="s">
        <v>22</v>
      </c>
      <c r="C1604" s="2" t="s">
        <v>29</v>
      </c>
      <c r="D1604">
        <v>17</v>
      </c>
      <c r="E1604">
        <v>8</v>
      </c>
      <c r="F1604">
        <v>197.1</v>
      </c>
    </row>
    <row r="1605" spans="1:6" hidden="1" x14ac:dyDescent="0.25">
      <c r="A1605" t="s">
        <v>21</v>
      </c>
      <c r="B1605" t="s">
        <v>22</v>
      </c>
      <c r="C1605" s="2" t="s">
        <v>29</v>
      </c>
      <c r="D1605">
        <v>17</v>
      </c>
      <c r="E1605">
        <v>9</v>
      </c>
      <c r="F1605">
        <v>243.875</v>
      </c>
    </row>
    <row r="1606" spans="1:6" hidden="1" x14ac:dyDescent="0.25">
      <c r="A1606" t="s">
        <v>21</v>
      </c>
      <c r="B1606" t="s">
        <v>22</v>
      </c>
      <c r="C1606" s="2" t="s">
        <v>29</v>
      </c>
      <c r="D1606">
        <v>17</v>
      </c>
      <c r="E1606">
        <v>10</v>
      </c>
      <c r="F1606">
        <v>293.83749999999998</v>
      </c>
    </row>
    <row r="1607" spans="1:6" hidden="1" x14ac:dyDescent="0.25">
      <c r="A1607" t="s">
        <v>21</v>
      </c>
      <c r="B1607" t="s">
        <v>22</v>
      </c>
      <c r="C1607" s="2" t="s">
        <v>29</v>
      </c>
      <c r="D1607">
        <v>17</v>
      </c>
      <c r="E1607">
        <v>11</v>
      </c>
      <c r="F1607">
        <v>342.86250000000001</v>
      </c>
    </row>
    <row r="1608" spans="1:6" hidden="1" x14ac:dyDescent="0.25">
      <c r="A1608" t="s">
        <v>21</v>
      </c>
      <c r="B1608" t="s">
        <v>22</v>
      </c>
      <c r="C1608" s="2" t="s">
        <v>29</v>
      </c>
      <c r="D1608">
        <v>17</v>
      </c>
      <c r="E1608">
        <v>12</v>
      </c>
      <c r="F1608">
        <v>390.95</v>
      </c>
    </row>
    <row r="1609" spans="1:6" hidden="1" x14ac:dyDescent="0.25">
      <c r="A1609" t="s">
        <v>21</v>
      </c>
      <c r="B1609" t="s">
        <v>22</v>
      </c>
      <c r="C1609" s="2" t="s">
        <v>29</v>
      </c>
      <c r="D1609">
        <v>17</v>
      </c>
      <c r="E1609">
        <v>13</v>
      </c>
      <c r="F1609">
        <v>472.95</v>
      </c>
    </row>
    <row r="1610" spans="1:6" hidden="1" x14ac:dyDescent="0.25">
      <c r="A1610" t="s">
        <v>21</v>
      </c>
      <c r="B1610" t="s">
        <v>22</v>
      </c>
      <c r="C1610" s="2" t="s">
        <v>29</v>
      </c>
      <c r="D1610">
        <v>17</v>
      </c>
      <c r="E1610">
        <v>14</v>
      </c>
      <c r="F1610">
        <v>534.6</v>
      </c>
    </row>
    <row r="1611" spans="1:6" hidden="1" x14ac:dyDescent="0.25">
      <c r="A1611" t="s">
        <v>21</v>
      </c>
      <c r="B1611" t="s">
        <v>22</v>
      </c>
      <c r="C1611" s="2" t="s">
        <v>29</v>
      </c>
      <c r="D1611">
        <v>17</v>
      </c>
      <c r="E1611">
        <v>15</v>
      </c>
      <c r="F1611">
        <v>470.85</v>
      </c>
    </row>
    <row r="1612" spans="1:6" hidden="1" x14ac:dyDescent="0.25">
      <c r="A1612" t="s">
        <v>21</v>
      </c>
      <c r="B1612" t="s">
        <v>22</v>
      </c>
      <c r="C1612" s="2" t="s">
        <v>29</v>
      </c>
      <c r="D1612">
        <v>17</v>
      </c>
      <c r="E1612">
        <v>16</v>
      </c>
      <c r="F1612">
        <v>362.35</v>
      </c>
    </row>
    <row r="1613" spans="1:6" hidden="1" x14ac:dyDescent="0.25">
      <c r="A1613" t="s">
        <v>21</v>
      </c>
      <c r="B1613" t="s">
        <v>22</v>
      </c>
      <c r="C1613" s="2" t="s">
        <v>29</v>
      </c>
      <c r="D1613">
        <v>17</v>
      </c>
      <c r="E1613">
        <v>17</v>
      </c>
      <c r="F1613">
        <v>187.75</v>
      </c>
    </row>
    <row r="1614" spans="1:6" hidden="1" x14ac:dyDescent="0.25">
      <c r="A1614" t="s">
        <v>13</v>
      </c>
      <c r="B1614" t="s">
        <v>22</v>
      </c>
      <c r="C1614" s="2" t="s">
        <v>29</v>
      </c>
      <c r="D1614">
        <v>15</v>
      </c>
      <c r="E1614">
        <v>1</v>
      </c>
      <c r="F1614">
        <v>1.1000000000000001</v>
      </c>
    </row>
    <row r="1615" spans="1:6" hidden="1" x14ac:dyDescent="0.25">
      <c r="A1615" t="s">
        <v>13</v>
      </c>
      <c r="B1615" t="s">
        <v>22</v>
      </c>
      <c r="C1615" s="2" t="s">
        <v>29</v>
      </c>
      <c r="D1615">
        <v>15</v>
      </c>
      <c r="E1615">
        <v>2</v>
      </c>
      <c r="F1615">
        <v>2</v>
      </c>
    </row>
    <row r="1616" spans="1:6" hidden="1" x14ac:dyDescent="0.25">
      <c r="A1616" t="s">
        <v>13</v>
      </c>
      <c r="B1616" t="s">
        <v>22</v>
      </c>
      <c r="C1616" s="2" t="s">
        <v>29</v>
      </c>
      <c r="D1616">
        <v>15</v>
      </c>
      <c r="E1616">
        <v>3</v>
      </c>
      <c r="F1616">
        <v>5.8</v>
      </c>
    </row>
    <row r="1617" spans="1:6" hidden="1" x14ac:dyDescent="0.25">
      <c r="A1617" t="s">
        <v>13</v>
      </c>
      <c r="B1617" t="s">
        <v>22</v>
      </c>
      <c r="C1617" s="2" t="s">
        <v>29</v>
      </c>
      <c r="D1617">
        <v>15</v>
      </c>
      <c r="E1617">
        <v>4</v>
      </c>
      <c r="F1617">
        <v>16.100000000000001</v>
      </c>
    </row>
    <row r="1618" spans="1:6" hidden="1" x14ac:dyDescent="0.25">
      <c r="A1618" t="s">
        <v>13</v>
      </c>
      <c r="B1618" t="s">
        <v>22</v>
      </c>
      <c r="C1618" s="2" t="s">
        <v>29</v>
      </c>
      <c r="D1618">
        <v>15</v>
      </c>
      <c r="E1618">
        <v>5</v>
      </c>
      <c r="F1618">
        <v>37.78</v>
      </c>
    </row>
    <row r="1619" spans="1:6" hidden="1" x14ac:dyDescent="0.25">
      <c r="A1619" t="s">
        <v>13</v>
      </c>
      <c r="B1619" t="s">
        <v>22</v>
      </c>
      <c r="C1619" s="2" t="s">
        <v>29</v>
      </c>
      <c r="D1619">
        <v>15</v>
      </c>
      <c r="E1619">
        <v>6</v>
      </c>
      <c r="F1619">
        <v>71.87</v>
      </c>
    </row>
    <row r="1620" spans="1:6" hidden="1" x14ac:dyDescent="0.25">
      <c r="A1620" t="s">
        <v>13</v>
      </c>
      <c r="B1620" t="s">
        <v>22</v>
      </c>
      <c r="C1620" s="2" t="s">
        <v>29</v>
      </c>
      <c r="D1620">
        <v>15</v>
      </c>
      <c r="E1620">
        <v>7</v>
      </c>
      <c r="F1620">
        <v>111</v>
      </c>
    </row>
    <row r="1621" spans="1:6" hidden="1" x14ac:dyDescent="0.25">
      <c r="A1621" t="s">
        <v>13</v>
      </c>
      <c r="B1621" t="s">
        <v>22</v>
      </c>
      <c r="C1621" s="2" t="s">
        <v>29</v>
      </c>
      <c r="D1621">
        <v>15</v>
      </c>
      <c r="E1621">
        <v>8</v>
      </c>
      <c r="F1621">
        <v>178.7</v>
      </c>
    </row>
    <row r="1622" spans="1:6" hidden="1" x14ac:dyDescent="0.25">
      <c r="A1622" t="s">
        <v>13</v>
      </c>
      <c r="B1622" t="s">
        <v>22</v>
      </c>
      <c r="C1622" s="2" t="s">
        <v>29</v>
      </c>
      <c r="D1622">
        <v>15</v>
      </c>
      <c r="E1622">
        <v>9</v>
      </c>
      <c r="F1622">
        <v>245.3</v>
      </c>
    </row>
    <row r="1623" spans="1:6" hidden="1" x14ac:dyDescent="0.25">
      <c r="A1623" t="s">
        <v>13</v>
      </c>
      <c r="B1623" t="s">
        <v>22</v>
      </c>
      <c r="C1623" s="2" t="s">
        <v>29</v>
      </c>
      <c r="D1623">
        <v>15</v>
      </c>
      <c r="E1623">
        <v>10</v>
      </c>
      <c r="F1623">
        <v>332.95</v>
      </c>
    </row>
    <row r="1624" spans="1:6" hidden="1" x14ac:dyDescent="0.25">
      <c r="A1624" t="s">
        <v>13</v>
      </c>
      <c r="B1624" t="s">
        <v>22</v>
      </c>
      <c r="C1624" s="2" t="s">
        <v>29</v>
      </c>
      <c r="D1624">
        <v>15</v>
      </c>
      <c r="E1624">
        <v>11</v>
      </c>
      <c r="F1624">
        <v>387.4</v>
      </c>
    </row>
    <row r="1625" spans="1:6" hidden="1" x14ac:dyDescent="0.25">
      <c r="A1625" t="s">
        <v>13</v>
      </c>
      <c r="B1625" t="s">
        <v>22</v>
      </c>
      <c r="C1625" s="2" t="s">
        <v>29</v>
      </c>
      <c r="D1625">
        <v>15</v>
      </c>
      <c r="E1625">
        <v>12</v>
      </c>
      <c r="F1625">
        <v>479.7</v>
      </c>
    </row>
    <row r="1626" spans="1:6" hidden="1" x14ac:dyDescent="0.25">
      <c r="A1626" t="s">
        <v>13</v>
      </c>
      <c r="B1626" t="s">
        <v>22</v>
      </c>
      <c r="C1626" s="2" t="s">
        <v>29</v>
      </c>
      <c r="D1626">
        <v>15</v>
      </c>
      <c r="E1626">
        <v>13</v>
      </c>
      <c r="F1626">
        <v>424.5</v>
      </c>
    </row>
    <row r="1627" spans="1:6" hidden="1" x14ac:dyDescent="0.25">
      <c r="A1627" t="s">
        <v>13</v>
      </c>
      <c r="B1627" t="s">
        <v>22</v>
      </c>
      <c r="C1627" s="2" t="s">
        <v>29</v>
      </c>
      <c r="D1627">
        <v>15</v>
      </c>
      <c r="E1627">
        <v>14</v>
      </c>
      <c r="F1627">
        <v>289.10000000000002</v>
      </c>
    </row>
    <row r="1628" spans="1:6" hidden="1" x14ac:dyDescent="0.25">
      <c r="A1628" t="s">
        <v>13</v>
      </c>
      <c r="B1628" t="s">
        <v>22</v>
      </c>
      <c r="C1628" s="2" t="s">
        <v>29</v>
      </c>
      <c r="D1628">
        <v>15</v>
      </c>
      <c r="E1628">
        <v>15</v>
      </c>
      <c r="F1628">
        <v>137.5</v>
      </c>
    </row>
    <row r="1629" spans="1:6" hidden="1" x14ac:dyDescent="0.25">
      <c r="A1629" t="s">
        <v>13</v>
      </c>
      <c r="B1629" t="s">
        <v>22</v>
      </c>
      <c r="C1629" s="2" t="s">
        <v>29</v>
      </c>
      <c r="D1629">
        <v>16</v>
      </c>
      <c r="E1629">
        <v>1</v>
      </c>
      <c r="F1629">
        <v>0.8</v>
      </c>
    </row>
    <row r="1630" spans="1:6" hidden="1" x14ac:dyDescent="0.25">
      <c r="A1630" t="s">
        <v>13</v>
      </c>
      <c r="B1630" t="s">
        <v>22</v>
      </c>
      <c r="C1630" s="2" t="s">
        <v>29</v>
      </c>
      <c r="D1630">
        <v>16</v>
      </c>
      <c r="E1630">
        <v>2</v>
      </c>
      <c r="F1630">
        <v>2.3666666666666667</v>
      </c>
    </row>
    <row r="1631" spans="1:6" hidden="1" x14ac:dyDescent="0.25">
      <c r="A1631" t="s">
        <v>13</v>
      </c>
      <c r="B1631" t="s">
        <v>22</v>
      </c>
      <c r="C1631" s="2" t="s">
        <v>29</v>
      </c>
      <c r="D1631">
        <v>16</v>
      </c>
      <c r="E1631">
        <v>3</v>
      </c>
      <c r="F1631">
        <v>6.2666666666666666</v>
      </c>
    </row>
    <row r="1632" spans="1:6" hidden="1" x14ac:dyDescent="0.25">
      <c r="A1632" t="s">
        <v>13</v>
      </c>
      <c r="B1632" t="s">
        <v>22</v>
      </c>
      <c r="C1632" s="2" t="s">
        <v>29</v>
      </c>
      <c r="D1632">
        <v>16</v>
      </c>
      <c r="E1632">
        <v>4</v>
      </c>
      <c r="F1632">
        <v>18.399999999999999</v>
      </c>
    </row>
    <row r="1633" spans="1:6" hidden="1" x14ac:dyDescent="0.25">
      <c r="A1633" t="s">
        <v>13</v>
      </c>
      <c r="B1633" t="s">
        <v>22</v>
      </c>
      <c r="C1633" s="2" t="s">
        <v>29</v>
      </c>
      <c r="D1633">
        <v>16</v>
      </c>
      <c r="E1633">
        <v>5</v>
      </c>
      <c r="F1633">
        <v>37.133333333333333</v>
      </c>
    </row>
    <row r="1634" spans="1:6" hidden="1" x14ac:dyDescent="0.25">
      <c r="A1634" t="s">
        <v>13</v>
      </c>
      <c r="B1634" t="s">
        <v>22</v>
      </c>
      <c r="C1634" s="2" t="s">
        <v>29</v>
      </c>
      <c r="D1634">
        <v>16</v>
      </c>
      <c r="E1634">
        <v>6</v>
      </c>
      <c r="F1634">
        <v>71.13333333333334</v>
      </c>
    </row>
    <row r="1635" spans="1:6" hidden="1" x14ac:dyDescent="0.25">
      <c r="A1635" t="s">
        <v>13</v>
      </c>
      <c r="B1635" t="s">
        <v>22</v>
      </c>
      <c r="C1635" s="2" t="s">
        <v>29</v>
      </c>
      <c r="D1635">
        <v>16</v>
      </c>
      <c r="E1635">
        <v>7</v>
      </c>
      <c r="F1635">
        <v>128</v>
      </c>
    </row>
    <row r="1636" spans="1:6" hidden="1" x14ac:dyDescent="0.25">
      <c r="A1636" t="s">
        <v>13</v>
      </c>
      <c r="B1636" t="s">
        <v>22</v>
      </c>
      <c r="C1636" s="2" t="s">
        <v>29</v>
      </c>
      <c r="D1636">
        <v>16</v>
      </c>
      <c r="E1636">
        <v>8</v>
      </c>
      <c r="F1636">
        <v>194.7</v>
      </c>
    </row>
    <row r="1637" spans="1:6" hidden="1" x14ac:dyDescent="0.25">
      <c r="A1637" t="s">
        <v>13</v>
      </c>
      <c r="B1637" t="s">
        <v>22</v>
      </c>
      <c r="C1637" s="2" t="s">
        <v>29</v>
      </c>
      <c r="D1637">
        <v>16</v>
      </c>
      <c r="E1637">
        <v>9</v>
      </c>
      <c r="F1637">
        <v>245.5</v>
      </c>
    </row>
    <row r="1638" spans="1:6" hidden="1" x14ac:dyDescent="0.25">
      <c r="A1638" t="s">
        <v>13</v>
      </c>
      <c r="B1638" t="s">
        <v>22</v>
      </c>
      <c r="C1638" s="2" t="s">
        <v>29</v>
      </c>
      <c r="D1638">
        <v>16</v>
      </c>
      <c r="E1638">
        <v>10</v>
      </c>
      <c r="F1638">
        <v>288.05</v>
      </c>
    </row>
    <row r="1639" spans="1:6" hidden="1" x14ac:dyDescent="0.25">
      <c r="A1639" t="s">
        <v>13</v>
      </c>
      <c r="B1639" t="s">
        <v>22</v>
      </c>
      <c r="C1639" s="2" t="s">
        <v>29</v>
      </c>
      <c r="D1639">
        <v>16</v>
      </c>
      <c r="E1639">
        <v>11</v>
      </c>
      <c r="F1639">
        <v>334.68333333333334</v>
      </c>
    </row>
    <row r="1640" spans="1:6" hidden="1" x14ac:dyDescent="0.25">
      <c r="A1640" t="s">
        <v>13</v>
      </c>
      <c r="B1640" t="s">
        <v>22</v>
      </c>
      <c r="C1640" s="2" t="s">
        <v>29</v>
      </c>
      <c r="D1640">
        <v>16</v>
      </c>
      <c r="E1640">
        <v>12</v>
      </c>
      <c r="F1640">
        <v>397.88333333333333</v>
      </c>
    </row>
    <row r="1641" spans="1:6" hidden="1" x14ac:dyDescent="0.25">
      <c r="A1641" t="s">
        <v>13</v>
      </c>
      <c r="B1641" t="s">
        <v>22</v>
      </c>
      <c r="C1641" s="2" t="s">
        <v>29</v>
      </c>
      <c r="D1641">
        <v>16</v>
      </c>
      <c r="E1641">
        <v>13</v>
      </c>
      <c r="F1641">
        <v>490.36666666666667</v>
      </c>
    </row>
    <row r="1642" spans="1:6" hidden="1" x14ac:dyDescent="0.25">
      <c r="A1642" t="s">
        <v>13</v>
      </c>
      <c r="B1642" t="s">
        <v>22</v>
      </c>
      <c r="C1642" s="2" t="s">
        <v>29</v>
      </c>
      <c r="D1642">
        <v>16</v>
      </c>
      <c r="E1642">
        <v>14</v>
      </c>
      <c r="F1642">
        <v>497.36666666666667</v>
      </c>
    </row>
    <row r="1643" spans="1:6" hidden="1" x14ac:dyDescent="0.25">
      <c r="A1643" t="s">
        <v>13</v>
      </c>
      <c r="B1643" t="s">
        <v>22</v>
      </c>
      <c r="C1643" s="2" t="s">
        <v>29</v>
      </c>
      <c r="D1643">
        <v>16</v>
      </c>
      <c r="E1643">
        <v>15</v>
      </c>
      <c r="F1643">
        <v>403.43333333333334</v>
      </c>
    </row>
    <row r="1644" spans="1:6" hidden="1" x14ac:dyDescent="0.25">
      <c r="A1644" t="s">
        <v>13</v>
      </c>
      <c r="B1644" t="s">
        <v>22</v>
      </c>
      <c r="C1644" s="2" t="s">
        <v>29</v>
      </c>
      <c r="D1644">
        <v>16</v>
      </c>
      <c r="E1644">
        <v>16</v>
      </c>
      <c r="F1644">
        <v>233.56666666666666</v>
      </c>
    </row>
    <row r="1645" spans="1:6" hidden="1" x14ac:dyDescent="0.25">
      <c r="A1645" t="s">
        <v>13</v>
      </c>
      <c r="B1645" t="s">
        <v>22</v>
      </c>
      <c r="C1645" s="2" t="s">
        <v>29</v>
      </c>
      <c r="D1645">
        <v>17</v>
      </c>
      <c r="E1645">
        <v>1</v>
      </c>
      <c r="F1645">
        <v>0.85</v>
      </c>
    </row>
    <row r="1646" spans="1:6" hidden="1" x14ac:dyDescent="0.25">
      <c r="A1646" t="s">
        <v>13</v>
      </c>
      <c r="B1646" t="s">
        <v>22</v>
      </c>
      <c r="C1646" s="2" t="s">
        <v>29</v>
      </c>
      <c r="D1646">
        <v>17</v>
      </c>
      <c r="E1646">
        <v>2</v>
      </c>
      <c r="F1646">
        <v>2.35</v>
      </c>
    </row>
    <row r="1647" spans="1:6" hidden="1" x14ac:dyDescent="0.25">
      <c r="A1647" t="s">
        <v>13</v>
      </c>
      <c r="B1647" t="s">
        <v>22</v>
      </c>
      <c r="C1647" s="2" t="s">
        <v>29</v>
      </c>
      <c r="D1647">
        <v>17</v>
      </c>
      <c r="E1647">
        <v>3</v>
      </c>
      <c r="F1647">
        <v>6.7</v>
      </c>
    </row>
    <row r="1648" spans="1:6" hidden="1" x14ac:dyDescent="0.25">
      <c r="A1648" t="s">
        <v>13</v>
      </c>
      <c r="B1648" t="s">
        <v>22</v>
      </c>
      <c r="C1648" s="2" t="s">
        <v>29</v>
      </c>
      <c r="D1648">
        <v>17</v>
      </c>
      <c r="E1648">
        <v>4</v>
      </c>
      <c r="F1648">
        <v>18.3</v>
      </c>
    </row>
    <row r="1649" spans="1:6" hidden="1" x14ac:dyDescent="0.25">
      <c r="A1649" t="s">
        <v>13</v>
      </c>
      <c r="B1649" t="s">
        <v>22</v>
      </c>
      <c r="C1649" s="2" t="s">
        <v>29</v>
      </c>
      <c r="D1649">
        <v>17</v>
      </c>
      <c r="E1649">
        <v>5</v>
      </c>
      <c r="F1649">
        <v>38.75</v>
      </c>
    </row>
    <row r="1650" spans="1:6" hidden="1" x14ac:dyDescent="0.25">
      <c r="A1650" t="s">
        <v>13</v>
      </c>
      <c r="B1650" t="s">
        <v>22</v>
      </c>
      <c r="C1650" s="2" t="s">
        <v>29</v>
      </c>
      <c r="D1650">
        <v>17</v>
      </c>
      <c r="E1650">
        <v>6</v>
      </c>
      <c r="F1650">
        <v>72.974999999999994</v>
      </c>
    </row>
    <row r="1651" spans="1:6" hidden="1" x14ac:dyDescent="0.25">
      <c r="A1651" t="s">
        <v>13</v>
      </c>
      <c r="B1651" t="s">
        <v>22</v>
      </c>
      <c r="C1651" s="2" t="s">
        <v>29</v>
      </c>
      <c r="D1651">
        <v>17</v>
      </c>
      <c r="E1651">
        <v>7</v>
      </c>
      <c r="F1651">
        <v>125.4</v>
      </c>
    </row>
    <row r="1652" spans="1:6" hidden="1" x14ac:dyDescent="0.25">
      <c r="A1652" t="s">
        <v>13</v>
      </c>
      <c r="B1652" t="s">
        <v>22</v>
      </c>
      <c r="C1652" s="2" t="s">
        <v>29</v>
      </c>
      <c r="D1652">
        <v>17</v>
      </c>
      <c r="E1652">
        <v>8</v>
      </c>
      <c r="F1652">
        <v>180.7</v>
      </c>
    </row>
    <row r="1653" spans="1:6" hidden="1" x14ac:dyDescent="0.25">
      <c r="A1653" t="s">
        <v>13</v>
      </c>
      <c r="B1653" t="s">
        <v>22</v>
      </c>
      <c r="C1653" s="2" t="s">
        <v>29</v>
      </c>
      <c r="D1653">
        <v>17</v>
      </c>
      <c r="E1653">
        <v>9</v>
      </c>
      <c r="F1653">
        <v>247.15</v>
      </c>
    </row>
    <row r="1654" spans="1:6" hidden="1" x14ac:dyDescent="0.25">
      <c r="A1654" t="s">
        <v>13</v>
      </c>
      <c r="B1654" t="s">
        <v>22</v>
      </c>
      <c r="C1654" s="2" t="s">
        <v>29</v>
      </c>
      <c r="D1654">
        <v>17</v>
      </c>
      <c r="E1654">
        <v>10</v>
      </c>
      <c r="F1654">
        <v>292.05</v>
      </c>
    </row>
    <row r="1655" spans="1:6" hidden="1" x14ac:dyDescent="0.25">
      <c r="A1655" t="s">
        <v>13</v>
      </c>
      <c r="B1655" t="s">
        <v>22</v>
      </c>
      <c r="C1655" s="2" t="s">
        <v>29</v>
      </c>
      <c r="D1655">
        <v>17</v>
      </c>
      <c r="E1655">
        <v>11</v>
      </c>
      <c r="F1655">
        <v>342.6</v>
      </c>
    </row>
    <row r="1656" spans="1:6" hidden="1" x14ac:dyDescent="0.25">
      <c r="A1656" t="s">
        <v>13</v>
      </c>
      <c r="B1656" t="s">
        <v>22</v>
      </c>
      <c r="C1656" s="2" t="s">
        <v>29</v>
      </c>
      <c r="D1656">
        <v>17</v>
      </c>
      <c r="E1656">
        <v>12</v>
      </c>
      <c r="F1656">
        <v>398.07499999999999</v>
      </c>
    </row>
    <row r="1657" spans="1:6" hidden="1" x14ac:dyDescent="0.25">
      <c r="A1657" t="s">
        <v>13</v>
      </c>
      <c r="B1657" t="s">
        <v>22</v>
      </c>
      <c r="C1657" s="2" t="s">
        <v>29</v>
      </c>
      <c r="D1657">
        <v>17</v>
      </c>
      <c r="E1657">
        <v>13</v>
      </c>
      <c r="F1657">
        <v>453.15</v>
      </c>
    </row>
    <row r="1658" spans="1:6" hidden="1" x14ac:dyDescent="0.25">
      <c r="A1658" t="s">
        <v>13</v>
      </c>
      <c r="B1658" t="s">
        <v>22</v>
      </c>
      <c r="C1658" s="2" t="s">
        <v>29</v>
      </c>
      <c r="D1658">
        <v>17</v>
      </c>
      <c r="E1658">
        <v>14</v>
      </c>
      <c r="F1658">
        <v>477.9</v>
      </c>
    </row>
    <row r="1659" spans="1:6" hidden="1" x14ac:dyDescent="0.25">
      <c r="A1659" t="s">
        <v>13</v>
      </c>
      <c r="B1659" t="s">
        <v>22</v>
      </c>
      <c r="C1659" s="2" t="s">
        <v>29</v>
      </c>
      <c r="D1659">
        <v>17</v>
      </c>
      <c r="E1659">
        <v>15</v>
      </c>
      <c r="F1659">
        <v>414.4</v>
      </c>
    </row>
    <row r="1660" spans="1:6" hidden="1" x14ac:dyDescent="0.25">
      <c r="A1660" t="s">
        <v>13</v>
      </c>
      <c r="B1660" t="s">
        <v>22</v>
      </c>
      <c r="C1660" s="2" t="s">
        <v>29</v>
      </c>
      <c r="D1660">
        <v>17</v>
      </c>
      <c r="E1660">
        <v>16</v>
      </c>
      <c r="F1660">
        <v>279.60000000000002</v>
      </c>
    </row>
    <row r="1661" spans="1:6" hidden="1" x14ac:dyDescent="0.25">
      <c r="A1661" t="s">
        <v>13</v>
      </c>
      <c r="B1661" t="s">
        <v>22</v>
      </c>
      <c r="C1661" s="2" t="s">
        <v>29</v>
      </c>
      <c r="D1661">
        <v>17</v>
      </c>
      <c r="E1661">
        <v>17</v>
      </c>
      <c r="F1661">
        <v>128.65</v>
      </c>
    </row>
    <row r="1662" spans="1:6" hidden="1" x14ac:dyDescent="0.25">
      <c r="A1662" t="s">
        <v>14</v>
      </c>
      <c r="B1662" t="s">
        <v>22</v>
      </c>
      <c r="C1662" s="2" t="s">
        <v>29</v>
      </c>
      <c r="D1662">
        <v>16</v>
      </c>
      <c r="E1662">
        <v>1</v>
      </c>
      <c r="F1662">
        <v>0.95</v>
      </c>
    </row>
    <row r="1663" spans="1:6" hidden="1" x14ac:dyDescent="0.25">
      <c r="A1663" t="s">
        <v>14</v>
      </c>
      <c r="B1663" t="s">
        <v>22</v>
      </c>
      <c r="C1663" s="2" t="s">
        <v>29</v>
      </c>
      <c r="D1663">
        <v>16</v>
      </c>
      <c r="E1663">
        <v>2</v>
      </c>
      <c r="F1663">
        <v>2.5499999999999998</v>
      </c>
    </row>
    <row r="1664" spans="1:6" hidden="1" x14ac:dyDescent="0.25">
      <c r="A1664" t="s">
        <v>14</v>
      </c>
      <c r="B1664" t="s">
        <v>22</v>
      </c>
      <c r="C1664" s="2" t="s">
        <v>29</v>
      </c>
      <c r="D1664">
        <v>16</v>
      </c>
      <c r="E1664">
        <v>3</v>
      </c>
      <c r="F1664">
        <v>7.95</v>
      </c>
    </row>
    <row r="1665" spans="1:6" hidden="1" x14ac:dyDescent="0.25">
      <c r="A1665" t="s">
        <v>14</v>
      </c>
      <c r="B1665" t="s">
        <v>22</v>
      </c>
      <c r="C1665" s="2" t="s">
        <v>29</v>
      </c>
      <c r="D1665">
        <v>16</v>
      </c>
      <c r="E1665">
        <v>4</v>
      </c>
      <c r="F1665">
        <v>18.5</v>
      </c>
    </row>
    <row r="1666" spans="1:6" hidden="1" x14ac:dyDescent="0.25">
      <c r="A1666" t="s">
        <v>14</v>
      </c>
      <c r="B1666" t="s">
        <v>22</v>
      </c>
      <c r="C1666" s="2" t="s">
        <v>29</v>
      </c>
      <c r="D1666">
        <v>16</v>
      </c>
      <c r="E1666">
        <v>5</v>
      </c>
      <c r="F1666">
        <v>33.1</v>
      </c>
    </row>
    <row r="1667" spans="1:6" hidden="1" x14ac:dyDescent="0.25">
      <c r="A1667" t="s">
        <v>14</v>
      </c>
      <c r="B1667" t="s">
        <v>22</v>
      </c>
      <c r="C1667" s="2" t="s">
        <v>29</v>
      </c>
      <c r="D1667">
        <v>16</v>
      </c>
      <c r="E1667">
        <v>6</v>
      </c>
      <c r="F1667">
        <v>49.3</v>
      </c>
    </row>
    <row r="1668" spans="1:6" hidden="1" x14ac:dyDescent="0.25">
      <c r="A1668" t="s">
        <v>14</v>
      </c>
      <c r="B1668" t="s">
        <v>22</v>
      </c>
      <c r="C1668" s="2" t="s">
        <v>29</v>
      </c>
      <c r="D1668">
        <v>16</v>
      </c>
      <c r="E1668">
        <v>7</v>
      </c>
      <c r="F1668">
        <v>95.95</v>
      </c>
    </row>
    <row r="1669" spans="1:6" hidden="1" x14ac:dyDescent="0.25">
      <c r="A1669" t="s">
        <v>14</v>
      </c>
      <c r="B1669" t="s">
        <v>22</v>
      </c>
      <c r="C1669" s="2" t="s">
        <v>29</v>
      </c>
      <c r="D1669">
        <v>16</v>
      </c>
      <c r="E1669">
        <v>8</v>
      </c>
      <c r="F1669">
        <v>160</v>
      </c>
    </row>
    <row r="1670" spans="1:6" hidden="1" x14ac:dyDescent="0.25">
      <c r="A1670" t="s">
        <v>14</v>
      </c>
      <c r="B1670" t="s">
        <v>22</v>
      </c>
      <c r="C1670" s="2" t="s">
        <v>29</v>
      </c>
      <c r="D1670">
        <v>16</v>
      </c>
      <c r="E1670">
        <v>9</v>
      </c>
      <c r="F1670">
        <v>217.1</v>
      </c>
    </row>
    <row r="1671" spans="1:6" hidden="1" x14ac:dyDescent="0.25">
      <c r="A1671" t="s">
        <v>14</v>
      </c>
      <c r="B1671" t="s">
        <v>22</v>
      </c>
      <c r="C1671" s="2" t="s">
        <v>29</v>
      </c>
      <c r="D1671">
        <v>16</v>
      </c>
      <c r="E1671">
        <v>10</v>
      </c>
      <c r="F1671">
        <v>281.82499999999999</v>
      </c>
    </row>
    <row r="1672" spans="1:6" hidden="1" x14ac:dyDescent="0.25">
      <c r="A1672" t="s">
        <v>14</v>
      </c>
      <c r="B1672" t="s">
        <v>22</v>
      </c>
      <c r="C1672" s="2" t="s">
        <v>29</v>
      </c>
      <c r="D1672">
        <v>16</v>
      </c>
      <c r="E1672">
        <v>11</v>
      </c>
      <c r="F1672">
        <v>331.15</v>
      </c>
    </row>
    <row r="1673" spans="1:6" hidden="1" x14ac:dyDescent="0.25">
      <c r="A1673" t="s">
        <v>14</v>
      </c>
      <c r="B1673" t="s">
        <v>22</v>
      </c>
      <c r="C1673" s="2" t="s">
        <v>29</v>
      </c>
      <c r="D1673">
        <v>16</v>
      </c>
      <c r="E1673">
        <v>12</v>
      </c>
      <c r="F1673">
        <v>363.27499999999998</v>
      </c>
    </row>
    <row r="1674" spans="1:6" hidden="1" x14ac:dyDescent="0.25">
      <c r="A1674" t="s">
        <v>14</v>
      </c>
      <c r="B1674" t="s">
        <v>22</v>
      </c>
      <c r="C1674" s="2" t="s">
        <v>29</v>
      </c>
      <c r="D1674">
        <v>16</v>
      </c>
      <c r="E1674">
        <v>13</v>
      </c>
      <c r="F1674">
        <v>428.2</v>
      </c>
    </row>
    <row r="1675" spans="1:6" hidden="1" x14ac:dyDescent="0.25">
      <c r="A1675" t="s">
        <v>14</v>
      </c>
      <c r="B1675" t="s">
        <v>22</v>
      </c>
      <c r="C1675" s="2" t="s">
        <v>29</v>
      </c>
      <c r="D1675">
        <v>16</v>
      </c>
      <c r="E1675">
        <v>14</v>
      </c>
      <c r="F1675">
        <v>414.8</v>
      </c>
    </row>
    <row r="1676" spans="1:6" hidden="1" x14ac:dyDescent="0.25">
      <c r="A1676" t="s">
        <v>14</v>
      </c>
      <c r="B1676" t="s">
        <v>22</v>
      </c>
      <c r="C1676" s="2" t="s">
        <v>29</v>
      </c>
      <c r="D1676">
        <v>16</v>
      </c>
      <c r="E1676">
        <v>15</v>
      </c>
      <c r="F1676">
        <v>321.25</v>
      </c>
    </row>
    <row r="1677" spans="1:6" hidden="1" x14ac:dyDescent="0.25">
      <c r="A1677" t="s">
        <v>14</v>
      </c>
      <c r="B1677" t="s">
        <v>22</v>
      </c>
      <c r="C1677" s="2" t="s">
        <v>29</v>
      </c>
      <c r="D1677">
        <v>16</v>
      </c>
      <c r="E1677">
        <v>16</v>
      </c>
      <c r="F1677">
        <v>161.94999999999999</v>
      </c>
    </row>
    <row r="1678" spans="1:6" hidden="1" x14ac:dyDescent="0.25">
      <c r="A1678" t="s">
        <v>14</v>
      </c>
      <c r="B1678" t="s">
        <v>22</v>
      </c>
      <c r="C1678" s="2" t="s">
        <v>29</v>
      </c>
      <c r="D1678">
        <v>17</v>
      </c>
      <c r="E1678">
        <v>1</v>
      </c>
      <c r="F1678">
        <v>0.75</v>
      </c>
    </row>
    <row r="1679" spans="1:6" hidden="1" x14ac:dyDescent="0.25">
      <c r="A1679" t="s">
        <v>14</v>
      </c>
      <c r="B1679" t="s">
        <v>22</v>
      </c>
      <c r="C1679" s="2" t="s">
        <v>29</v>
      </c>
      <c r="D1679">
        <v>17</v>
      </c>
      <c r="E1679">
        <v>2</v>
      </c>
      <c r="F1679">
        <v>2.0750000000000002</v>
      </c>
    </row>
    <row r="1680" spans="1:6" hidden="1" x14ac:dyDescent="0.25">
      <c r="A1680" t="s">
        <v>14</v>
      </c>
      <c r="B1680" t="s">
        <v>22</v>
      </c>
      <c r="C1680" s="2" t="s">
        <v>29</v>
      </c>
      <c r="D1680">
        <v>17</v>
      </c>
      <c r="E1680">
        <v>3</v>
      </c>
      <c r="F1680">
        <v>7.15</v>
      </c>
    </row>
    <row r="1681" spans="1:6" hidden="1" x14ac:dyDescent="0.25">
      <c r="A1681" t="s">
        <v>14</v>
      </c>
      <c r="B1681" t="s">
        <v>22</v>
      </c>
      <c r="C1681" s="2" t="s">
        <v>29</v>
      </c>
      <c r="D1681">
        <v>17</v>
      </c>
      <c r="E1681">
        <v>4</v>
      </c>
      <c r="F1681">
        <v>19.175000000000001</v>
      </c>
    </row>
    <row r="1682" spans="1:6" hidden="1" x14ac:dyDescent="0.25">
      <c r="A1682" t="s">
        <v>14</v>
      </c>
      <c r="B1682" t="s">
        <v>22</v>
      </c>
      <c r="C1682" s="2" t="s">
        <v>29</v>
      </c>
      <c r="D1682">
        <v>17</v>
      </c>
      <c r="E1682">
        <v>5</v>
      </c>
      <c r="F1682">
        <v>41.866666666666667</v>
      </c>
    </row>
    <row r="1683" spans="1:6" hidden="1" x14ac:dyDescent="0.25">
      <c r="A1683" t="s">
        <v>14</v>
      </c>
      <c r="B1683" t="s">
        <v>22</v>
      </c>
      <c r="C1683" s="2" t="s">
        <v>29</v>
      </c>
      <c r="D1683">
        <v>17</v>
      </c>
      <c r="E1683">
        <v>6</v>
      </c>
      <c r="F1683">
        <v>69.433333333333337</v>
      </c>
    </row>
    <row r="1684" spans="1:6" hidden="1" x14ac:dyDescent="0.25">
      <c r="A1684" t="s">
        <v>14</v>
      </c>
      <c r="B1684" t="s">
        <v>22</v>
      </c>
      <c r="C1684" s="2" t="s">
        <v>29</v>
      </c>
      <c r="D1684">
        <v>17</v>
      </c>
      <c r="E1684">
        <v>7</v>
      </c>
      <c r="F1684">
        <v>117.52500000000001</v>
      </c>
    </row>
    <row r="1685" spans="1:6" hidden="1" x14ac:dyDescent="0.25">
      <c r="A1685" t="s">
        <v>14</v>
      </c>
      <c r="B1685" t="s">
        <v>22</v>
      </c>
      <c r="C1685" s="2" t="s">
        <v>29</v>
      </c>
      <c r="D1685">
        <v>17</v>
      </c>
      <c r="E1685">
        <v>8</v>
      </c>
      <c r="F1685">
        <v>176.65</v>
      </c>
    </row>
    <row r="1686" spans="1:6" hidden="1" x14ac:dyDescent="0.25">
      <c r="A1686" t="s">
        <v>14</v>
      </c>
      <c r="B1686" t="s">
        <v>22</v>
      </c>
      <c r="C1686" s="2" t="s">
        <v>29</v>
      </c>
      <c r="D1686">
        <v>17</v>
      </c>
      <c r="E1686">
        <v>9</v>
      </c>
      <c r="F1686">
        <v>234.875</v>
      </c>
    </row>
    <row r="1687" spans="1:6" hidden="1" x14ac:dyDescent="0.25">
      <c r="A1687" t="s">
        <v>14</v>
      </c>
      <c r="B1687" t="s">
        <v>22</v>
      </c>
      <c r="C1687" s="2" t="s">
        <v>29</v>
      </c>
      <c r="D1687">
        <v>17</v>
      </c>
      <c r="E1687">
        <v>10</v>
      </c>
      <c r="F1687">
        <v>278.14999999999998</v>
      </c>
    </row>
    <row r="1688" spans="1:6" hidden="1" x14ac:dyDescent="0.25">
      <c r="A1688" t="s">
        <v>14</v>
      </c>
      <c r="B1688" t="s">
        <v>22</v>
      </c>
      <c r="C1688" s="2" t="s">
        <v>29</v>
      </c>
      <c r="D1688">
        <v>17</v>
      </c>
      <c r="E1688">
        <v>11</v>
      </c>
      <c r="F1688">
        <v>324</v>
      </c>
    </row>
    <row r="1689" spans="1:6" hidden="1" x14ac:dyDescent="0.25">
      <c r="A1689" t="s">
        <v>14</v>
      </c>
      <c r="B1689" t="s">
        <v>22</v>
      </c>
      <c r="C1689" s="2" t="s">
        <v>29</v>
      </c>
      <c r="D1689">
        <v>17</v>
      </c>
      <c r="E1689">
        <v>12</v>
      </c>
      <c r="F1689">
        <v>378.71249999999998</v>
      </c>
    </row>
    <row r="1690" spans="1:6" hidden="1" x14ac:dyDescent="0.25">
      <c r="A1690" t="s">
        <v>14</v>
      </c>
      <c r="B1690" t="s">
        <v>22</v>
      </c>
      <c r="C1690" s="2" t="s">
        <v>29</v>
      </c>
      <c r="D1690">
        <v>17</v>
      </c>
      <c r="E1690">
        <v>13</v>
      </c>
      <c r="F1690">
        <v>436.375</v>
      </c>
    </row>
    <row r="1691" spans="1:6" hidden="1" x14ac:dyDescent="0.25">
      <c r="A1691" t="s">
        <v>14</v>
      </c>
      <c r="B1691" t="s">
        <v>22</v>
      </c>
      <c r="C1691" s="2" t="s">
        <v>29</v>
      </c>
      <c r="D1691">
        <v>17</v>
      </c>
      <c r="E1691">
        <v>14</v>
      </c>
      <c r="F1691">
        <v>443.72500000000002</v>
      </c>
    </row>
    <row r="1692" spans="1:6" hidden="1" x14ac:dyDescent="0.25">
      <c r="A1692" t="s">
        <v>14</v>
      </c>
      <c r="B1692" t="s">
        <v>22</v>
      </c>
      <c r="C1692" s="2" t="s">
        <v>29</v>
      </c>
      <c r="D1692">
        <v>17</v>
      </c>
      <c r="E1692">
        <v>15</v>
      </c>
      <c r="F1692">
        <v>373.6</v>
      </c>
    </row>
    <row r="1693" spans="1:6" hidden="1" x14ac:dyDescent="0.25">
      <c r="A1693" t="s">
        <v>14</v>
      </c>
      <c r="B1693" t="s">
        <v>22</v>
      </c>
      <c r="C1693" s="2" t="s">
        <v>29</v>
      </c>
      <c r="D1693">
        <v>17</v>
      </c>
      <c r="E1693">
        <v>16</v>
      </c>
      <c r="F1693">
        <v>245.625</v>
      </c>
    </row>
    <row r="1694" spans="1:6" hidden="1" x14ac:dyDescent="0.25">
      <c r="A1694" t="s">
        <v>14</v>
      </c>
      <c r="B1694" t="s">
        <v>22</v>
      </c>
      <c r="C1694" s="2" t="s">
        <v>29</v>
      </c>
      <c r="D1694">
        <v>17</v>
      </c>
      <c r="E1694">
        <v>17</v>
      </c>
      <c r="F1694">
        <v>92.875</v>
      </c>
    </row>
    <row r="1695" spans="1:6" hidden="1" x14ac:dyDescent="0.25">
      <c r="A1695" t="s">
        <v>15</v>
      </c>
      <c r="B1695" t="s">
        <v>22</v>
      </c>
      <c r="C1695" s="2" t="s">
        <v>29</v>
      </c>
      <c r="D1695">
        <v>15</v>
      </c>
      <c r="E1695">
        <v>1</v>
      </c>
      <c r="F1695">
        <v>0.4</v>
      </c>
    </row>
    <row r="1696" spans="1:6" hidden="1" x14ac:dyDescent="0.25">
      <c r="A1696" t="s">
        <v>15</v>
      </c>
      <c r="B1696" t="s">
        <v>22</v>
      </c>
      <c r="C1696" s="2" t="s">
        <v>29</v>
      </c>
      <c r="D1696">
        <v>15</v>
      </c>
      <c r="E1696">
        <v>2</v>
      </c>
      <c r="F1696">
        <v>1.4</v>
      </c>
    </row>
    <row r="1697" spans="1:6" hidden="1" x14ac:dyDescent="0.25">
      <c r="A1697" t="s">
        <v>15</v>
      </c>
      <c r="B1697" t="s">
        <v>22</v>
      </c>
      <c r="C1697" s="2" t="s">
        <v>29</v>
      </c>
      <c r="D1697">
        <v>15</v>
      </c>
      <c r="E1697">
        <v>3</v>
      </c>
      <c r="F1697">
        <v>4.0999999999999996</v>
      </c>
    </row>
    <row r="1698" spans="1:6" hidden="1" x14ac:dyDescent="0.25">
      <c r="A1698" t="s">
        <v>15</v>
      </c>
      <c r="B1698" t="s">
        <v>22</v>
      </c>
      <c r="C1698" s="2" t="s">
        <v>29</v>
      </c>
      <c r="D1698">
        <v>15</v>
      </c>
      <c r="E1698">
        <v>4</v>
      </c>
      <c r="F1698">
        <v>10.4</v>
      </c>
    </row>
    <row r="1699" spans="1:6" hidden="1" x14ac:dyDescent="0.25">
      <c r="A1699" t="s">
        <v>15</v>
      </c>
      <c r="B1699" t="s">
        <v>22</v>
      </c>
      <c r="C1699" s="2" t="s">
        <v>29</v>
      </c>
      <c r="D1699">
        <v>15</v>
      </c>
      <c r="E1699">
        <v>5</v>
      </c>
      <c r="F1699">
        <v>43.019999999999996</v>
      </c>
    </row>
    <row r="1700" spans="1:6" hidden="1" x14ac:dyDescent="0.25">
      <c r="A1700" t="s">
        <v>15</v>
      </c>
      <c r="B1700" t="s">
        <v>22</v>
      </c>
      <c r="C1700" s="2" t="s">
        <v>29</v>
      </c>
      <c r="D1700">
        <v>15</v>
      </c>
      <c r="E1700">
        <v>6</v>
      </c>
      <c r="F1700">
        <v>86.8</v>
      </c>
    </row>
    <row r="1701" spans="1:6" hidden="1" x14ac:dyDescent="0.25">
      <c r="A1701" t="s">
        <v>15</v>
      </c>
      <c r="B1701" t="s">
        <v>22</v>
      </c>
      <c r="C1701" s="2" t="s">
        <v>29</v>
      </c>
      <c r="D1701">
        <v>15</v>
      </c>
      <c r="E1701">
        <v>7</v>
      </c>
      <c r="F1701">
        <v>150.69999999999999</v>
      </c>
    </row>
    <row r="1702" spans="1:6" hidden="1" x14ac:dyDescent="0.25">
      <c r="A1702" t="s">
        <v>15</v>
      </c>
      <c r="B1702" t="s">
        <v>22</v>
      </c>
      <c r="C1702" s="2" t="s">
        <v>29</v>
      </c>
      <c r="D1702">
        <v>15</v>
      </c>
      <c r="E1702">
        <v>8</v>
      </c>
      <c r="F1702">
        <v>224.3</v>
      </c>
    </row>
    <row r="1703" spans="1:6" hidden="1" x14ac:dyDescent="0.25">
      <c r="A1703" t="s">
        <v>15</v>
      </c>
      <c r="B1703" t="s">
        <v>22</v>
      </c>
      <c r="C1703" s="2" t="s">
        <v>29</v>
      </c>
      <c r="D1703">
        <v>15</v>
      </c>
      <c r="E1703">
        <v>9</v>
      </c>
      <c r="F1703">
        <v>284.60000000000002</v>
      </c>
    </row>
    <row r="1704" spans="1:6" hidden="1" x14ac:dyDescent="0.25">
      <c r="A1704" t="s">
        <v>15</v>
      </c>
      <c r="B1704" t="s">
        <v>22</v>
      </c>
      <c r="C1704" s="2" t="s">
        <v>29</v>
      </c>
      <c r="D1704">
        <v>15</v>
      </c>
      <c r="E1704">
        <v>10</v>
      </c>
      <c r="F1704">
        <v>301.75</v>
      </c>
    </row>
    <row r="1705" spans="1:6" hidden="1" x14ac:dyDescent="0.25">
      <c r="A1705" t="s">
        <v>15</v>
      </c>
      <c r="B1705" t="s">
        <v>22</v>
      </c>
      <c r="C1705" s="2" t="s">
        <v>29</v>
      </c>
      <c r="D1705">
        <v>15</v>
      </c>
      <c r="E1705">
        <v>11</v>
      </c>
      <c r="F1705">
        <v>351.1</v>
      </c>
    </row>
    <row r="1706" spans="1:6" hidden="1" x14ac:dyDescent="0.25">
      <c r="A1706" t="s">
        <v>15</v>
      </c>
      <c r="B1706" t="s">
        <v>22</v>
      </c>
      <c r="C1706" s="2" t="s">
        <v>29</v>
      </c>
      <c r="D1706">
        <v>15</v>
      </c>
      <c r="E1706">
        <v>12</v>
      </c>
      <c r="F1706">
        <v>430.3</v>
      </c>
    </row>
    <row r="1707" spans="1:6" hidden="1" x14ac:dyDescent="0.25">
      <c r="A1707" t="s">
        <v>15</v>
      </c>
      <c r="B1707" t="s">
        <v>22</v>
      </c>
      <c r="C1707" s="2" t="s">
        <v>29</v>
      </c>
      <c r="D1707">
        <v>15</v>
      </c>
      <c r="E1707">
        <v>13</v>
      </c>
      <c r="F1707">
        <v>508</v>
      </c>
    </row>
    <row r="1708" spans="1:6" hidden="1" x14ac:dyDescent="0.25">
      <c r="A1708" t="s">
        <v>15</v>
      </c>
      <c r="B1708" t="s">
        <v>22</v>
      </c>
      <c r="C1708" s="2" t="s">
        <v>29</v>
      </c>
      <c r="D1708">
        <v>15</v>
      </c>
      <c r="E1708">
        <v>14</v>
      </c>
      <c r="F1708">
        <v>490.3</v>
      </c>
    </row>
    <row r="1709" spans="1:6" hidden="1" x14ac:dyDescent="0.25">
      <c r="A1709" t="s">
        <v>15</v>
      </c>
      <c r="B1709" t="s">
        <v>22</v>
      </c>
      <c r="C1709" s="2" t="s">
        <v>29</v>
      </c>
      <c r="D1709">
        <v>15</v>
      </c>
      <c r="E1709">
        <v>15</v>
      </c>
      <c r="F1709">
        <v>357.5</v>
      </c>
    </row>
    <row r="1710" spans="1:6" hidden="1" x14ac:dyDescent="0.25">
      <c r="A1710" t="s">
        <v>15</v>
      </c>
      <c r="B1710" t="s">
        <v>22</v>
      </c>
      <c r="C1710" s="2" t="s">
        <v>29</v>
      </c>
      <c r="D1710">
        <v>16</v>
      </c>
      <c r="E1710">
        <v>1</v>
      </c>
      <c r="F1710">
        <v>0.77500000000000002</v>
      </c>
    </row>
    <row r="1711" spans="1:6" hidden="1" x14ac:dyDescent="0.25">
      <c r="A1711" t="s">
        <v>15</v>
      </c>
      <c r="B1711" t="s">
        <v>22</v>
      </c>
      <c r="C1711" s="2" t="s">
        <v>29</v>
      </c>
      <c r="D1711">
        <v>16</v>
      </c>
      <c r="E1711">
        <v>2</v>
      </c>
      <c r="F1711">
        <v>2.5249999999999999</v>
      </c>
    </row>
    <row r="1712" spans="1:6" hidden="1" x14ac:dyDescent="0.25">
      <c r="A1712" t="s">
        <v>15</v>
      </c>
      <c r="B1712" t="s">
        <v>22</v>
      </c>
      <c r="C1712" s="2" t="s">
        <v>29</v>
      </c>
      <c r="D1712">
        <v>16</v>
      </c>
      <c r="E1712">
        <v>3</v>
      </c>
      <c r="F1712">
        <v>7.5</v>
      </c>
    </row>
    <row r="1713" spans="1:6" hidden="1" x14ac:dyDescent="0.25">
      <c r="A1713" t="s">
        <v>15</v>
      </c>
      <c r="B1713" t="s">
        <v>22</v>
      </c>
      <c r="C1713" s="2" t="s">
        <v>29</v>
      </c>
      <c r="D1713">
        <v>16</v>
      </c>
      <c r="E1713">
        <v>4</v>
      </c>
      <c r="F1713">
        <v>20.774999999999999</v>
      </c>
    </row>
    <row r="1714" spans="1:6" hidden="1" x14ac:dyDescent="0.25">
      <c r="A1714" t="s">
        <v>15</v>
      </c>
      <c r="B1714" t="s">
        <v>22</v>
      </c>
      <c r="C1714" s="2" t="s">
        <v>29</v>
      </c>
      <c r="D1714">
        <v>16</v>
      </c>
      <c r="E1714">
        <v>5</v>
      </c>
      <c r="F1714">
        <v>44.3</v>
      </c>
    </row>
    <row r="1715" spans="1:6" hidden="1" x14ac:dyDescent="0.25">
      <c r="A1715" t="s">
        <v>15</v>
      </c>
      <c r="B1715" t="s">
        <v>22</v>
      </c>
      <c r="C1715" s="2" t="s">
        <v>29</v>
      </c>
      <c r="D1715">
        <v>16</v>
      </c>
      <c r="E1715">
        <v>6</v>
      </c>
      <c r="F1715">
        <v>66.400000000000006</v>
      </c>
    </row>
    <row r="1716" spans="1:6" hidden="1" x14ac:dyDescent="0.25">
      <c r="A1716" t="s">
        <v>15</v>
      </c>
      <c r="B1716" t="s">
        <v>22</v>
      </c>
      <c r="C1716" s="2" t="s">
        <v>29</v>
      </c>
      <c r="D1716">
        <v>16</v>
      </c>
      <c r="E1716">
        <v>7</v>
      </c>
      <c r="F1716">
        <v>124.65</v>
      </c>
    </row>
    <row r="1717" spans="1:6" hidden="1" x14ac:dyDescent="0.25">
      <c r="A1717" t="s">
        <v>15</v>
      </c>
      <c r="B1717" t="s">
        <v>22</v>
      </c>
      <c r="C1717" s="2" t="s">
        <v>29</v>
      </c>
      <c r="D1717">
        <v>16</v>
      </c>
      <c r="E1717">
        <v>8</v>
      </c>
      <c r="F1717">
        <v>195.3</v>
      </c>
    </row>
    <row r="1718" spans="1:6" hidden="1" x14ac:dyDescent="0.25">
      <c r="A1718" t="s">
        <v>15</v>
      </c>
      <c r="B1718" t="s">
        <v>22</v>
      </c>
      <c r="C1718" s="2" t="s">
        <v>29</v>
      </c>
      <c r="D1718">
        <v>16</v>
      </c>
      <c r="E1718">
        <v>9</v>
      </c>
      <c r="F1718">
        <v>263.17500000000001</v>
      </c>
    </row>
    <row r="1719" spans="1:6" hidden="1" x14ac:dyDescent="0.25">
      <c r="A1719" t="s">
        <v>15</v>
      </c>
      <c r="B1719" t="s">
        <v>22</v>
      </c>
      <c r="C1719" s="2" t="s">
        <v>29</v>
      </c>
      <c r="D1719">
        <v>16</v>
      </c>
      <c r="E1719">
        <v>10</v>
      </c>
      <c r="F1719">
        <v>315.13749999999999</v>
      </c>
    </row>
    <row r="1720" spans="1:6" hidden="1" x14ac:dyDescent="0.25">
      <c r="A1720" t="s">
        <v>15</v>
      </c>
      <c r="B1720" t="s">
        <v>22</v>
      </c>
      <c r="C1720" s="2" t="s">
        <v>29</v>
      </c>
      <c r="D1720">
        <v>16</v>
      </c>
      <c r="E1720">
        <v>11</v>
      </c>
      <c r="F1720">
        <v>362.72500000000002</v>
      </c>
    </row>
    <row r="1721" spans="1:6" hidden="1" x14ac:dyDescent="0.25">
      <c r="A1721" t="s">
        <v>15</v>
      </c>
      <c r="B1721" t="s">
        <v>22</v>
      </c>
      <c r="C1721" s="2" t="s">
        <v>29</v>
      </c>
      <c r="D1721">
        <v>16</v>
      </c>
      <c r="E1721">
        <v>12</v>
      </c>
      <c r="F1721">
        <v>439.86250000000001</v>
      </c>
    </row>
    <row r="1722" spans="1:6" hidden="1" x14ac:dyDescent="0.25">
      <c r="A1722" t="s">
        <v>15</v>
      </c>
      <c r="B1722" t="s">
        <v>22</v>
      </c>
      <c r="C1722" s="2" t="s">
        <v>29</v>
      </c>
      <c r="D1722">
        <v>16</v>
      </c>
      <c r="E1722">
        <v>13</v>
      </c>
      <c r="F1722">
        <v>555.625</v>
      </c>
    </row>
    <row r="1723" spans="1:6" hidden="1" x14ac:dyDescent="0.25">
      <c r="A1723" t="s">
        <v>15</v>
      </c>
      <c r="B1723" t="s">
        <v>22</v>
      </c>
      <c r="C1723" s="2" t="s">
        <v>29</v>
      </c>
      <c r="D1723">
        <v>16</v>
      </c>
      <c r="E1723">
        <v>14</v>
      </c>
      <c r="F1723">
        <v>554.65</v>
      </c>
    </row>
    <row r="1724" spans="1:6" hidden="1" x14ac:dyDescent="0.25">
      <c r="A1724" t="s">
        <v>15</v>
      </c>
      <c r="B1724" t="s">
        <v>22</v>
      </c>
      <c r="C1724" s="2" t="s">
        <v>29</v>
      </c>
      <c r="D1724">
        <v>16</v>
      </c>
      <c r="E1724">
        <v>15</v>
      </c>
      <c r="F1724">
        <v>427.22500000000002</v>
      </c>
    </row>
    <row r="1725" spans="1:6" hidden="1" x14ac:dyDescent="0.25">
      <c r="A1725" t="s">
        <v>15</v>
      </c>
      <c r="B1725" t="s">
        <v>22</v>
      </c>
      <c r="C1725" s="2" t="s">
        <v>29</v>
      </c>
      <c r="D1725">
        <v>16</v>
      </c>
      <c r="E1725">
        <v>16</v>
      </c>
      <c r="F1725">
        <v>230.3</v>
      </c>
    </row>
    <row r="1726" spans="1:6" hidden="1" x14ac:dyDescent="0.25">
      <c r="A1726" t="s">
        <v>15</v>
      </c>
      <c r="B1726" t="s">
        <v>22</v>
      </c>
      <c r="C1726" s="2" t="s">
        <v>29</v>
      </c>
      <c r="D1726">
        <v>17</v>
      </c>
      <c r="E1726">
        <v>1</v>
      </c>
      <c r="F1726">
        <v>0.7</v>
      </c>
    </row>
    <row r="1727" spans="1:6" hidden="1" x14ac:dyDescent="0.25">
      <c r="A1727" t="s">
        <v>15</v>
      </c>
      <c r="B1727" t="s">
        <v>22</v>
      </c>
      <c r="C1727" s="2" t="s">
        <v>29</v>
      </c>
      <c r="D1727">
        <v>17</v>
      </c>
      <c r="E1727">
        <v>2</v>
      </c>
      <c r="F1727">
        <v>2.8</v>
      </c>
    </row>
    <row r="1728" spans="1:6" hidden="1" x14ac:dyDescent="0.25">
      <c r="A1728" t="s">
        <v>15</v>
      </c>
      <c r="B1728" t="s">
        <v>22</v>
      </c>
      <c r="C1728" s="2" t="s">
        <v>29</v>
      </c>
      <c r="D1728">
        <v>17</v>
      </c>
      <c r="E1728">
        <v>3</v>
      </c>
      <c r="F1728">
        <v>6.4</v>
      </c>
    </row>
    <row r="1729" spans="1:6" hidden="1" x14ac:dyDescent="0.25">
      <c r="A1729" t="s">
        <v>15</v>
      </c>
      <c r="B1729" t="s">
        <v>22</v>
      </c>
      <c r="C1729" s="2" t="s">
        <v>29</v>
      </c>
      <c r="D1729">
        <v>17</v>
      </c>
      <c r="E1729">
        <v>4</v>
      </c>
      <c r="F1729">
        <v>16.100000000000001</v>
      </c>
    </row>
    <row r="1730" spans="1:6" hidden="1" x14ac:dyDescent="0.25">
      <c r="A1730" t="s">
        <v>15</v>
      </c>
      <c r="B1730" t="s">
        <v>22</v>
      </c>
      <c r="C1730" s="2" t="s">
        <v>29</v>
      </c>
      <c r="D1730">
        <v>17</v>
      </c>
      <c r="E1730">
        <v>5</v>
      </c>
      <c r="F1730">
        <v>37.9</v>
      </c>
    </row>
    <row r="1731" spans="1:6" hidden="1" x14ac:dyDescent="0.25">
      <c r="A1731" t="s">
        <v>15</v>
      </c>
      <c r="B1731" t="s">
        <v>22</v>
      </c>
      <c r="C1731" s="2" t="s">
        <v>29</v>
      </c>
      <c r="D1731">
        <v>17</v>
      </c>
      <c r="E1731">
        <v>6</v>
      </c>
      <c r="F1731">
        <v>65.099999999999994</v>
      </c>
    </row>
    <row r="1732" spans="1:6" hidden="1" x14ac:dyDescent="0.25">
      <c r="A1732" t="s">
        <v>15</v>
      </c>
      <c r="B1732" t="s">
        <v>22</v>
      </c>
      <c r="C1732" s="2" t="s">
        <v>29</v>
      </c>
      <c r="D1732">
        <v>17</v>
      </c>
      <c r="E1732">
        <v>7</v>
      </c>
      <c r="F1732">
        <v>133.6</v>
      </c>
    </row>
    <row r="1733" spans="1:6" hidden="1" x14ac:dyDescent="0.25">
      <c r="A1733" t="s">
        <v>15</v>
      </c>
      <c r="B1733" t="s">
        <v>22</v>
      </c>
      <c r="C1733" s="2" t="s">
        <v>29</v>
      </c>
      <c r="D1733">
        <v>17</v>
      </c>
      <c r="E1733">
        <v>8</v>
      </c>
      <c r="F1733">
        <v>199.5</v>
      </c>
    </row>
    <row r="1734" spans="1:6" hidden="1" x14ac:dyDescent="0.25">
      <c r="A1734" t="s">
        <v>15</v>
      </c>
      <c r="B1734" t="s">
        <v>22</v>
      </c>
      <c r="C1734" s="2" t="s">
        <v>29</v>
      </c>
      <c r="D1734">
        <v>17</v>
      </c>
      <c r="E1734">
        <v>9</v>
      </c>
      <c r="F1734">
        <v>281.89999999999998</v>
      </c>
    </row>
    <row r="1735" spans="1:6" hidden="1" x14ac:dyDescent="0.25">
      <c r="A1735" t="s">
        <v>15</v>
      </c>
      <c r="B1735" t="s">
        <v>22</v>
      </c>
      <c r="C1735" s="2" t="s">
        <v>29</v>
      </c>
      <c r="D1735">
        <v>17</v>
      </c>
      <c r="E1735">
        <v>10</v>
      </c>
      <c r="F1735">
        <v>305.85000000000002</v>
      </c>
    </row>
    <row r="1736" spans="1:6" hidden="1" x14ac:dyDescent="0.25">
      <c r="A1736" t="s">
        <v>15</v>
      </c>
      <c r="B1736" t="s">
        <v>22</v>
      </c>
      <c r="C1736" s="2" t="s">
        <v>29</v>
      </c>
      <c r="D1736">
        <v>17</v>
      </c>
      <c r="E1736">
        <v>11</v>
      </c>
      <c r="F1736">
        <v>348.8</v>
      </c>
    </row>
    <row r="1737" spans="1:6" hidden="1" x14ac:dyDescent="0.25">
      <c r="A1737" t="s">
        <v>15</v>
      </c>
      <c r="B1737" t="s">
        <v>22</v>
      </c>
      <c r="C1737" s="2" t="s">
        <v>29</v>
      </c>
      <c r="D1737">
        <v>17</v>
      </c>
      <c r="E1737">
        <v>12</v>
      </c>
      <c r="F1737">
        <v>392.8</v>
      </c>
    </row>
    <row r="1738" spans="1:6" hidden="1" x14ac:dyDescent="0.25">
      <c r="A1738" t="s">
        <v>15</v>
      </c>
      <c r="B1738" t="s">
        <v>22</v>
      </c>
      <c r="C1738" s="2" t="s">
        <v>29</v>
      </c>
      <c r="D1738">
        <v>17</v>
      </c>
      <c r="E1738">
        <v>13</v>
      </c>
      <c r="F1738">
        <v>491.1</v>
      </c>
    </row>
    <row r="1739" spans="1:6" hidden="1" x14ac:dyDescent="0.25">
      <c r="A1739" t="s">
        <v>15</v>
      </c>
      <c r="B1739" t="s">
        <v>22</v>
      </c>
      <c r="C1739" s="2" t="s">
        <v>29</v>
      </c>
      <c r="D1739">
        <v>17</v>
      </c>
      <c r="E1739">
        <v>14</v>
      </c>
      <c r="F1739">
        <v>593</v>
      </c>
    </row>
    <row r="1740" spans="1:6" hidden="1" x14ac:dyDescent="0.25">
      <c r="A1740" t="s">
        <v>15</v>
      </c>
      <c r="B1740" t="s">
        <v>22</v>
      </c>
      <c r="C1740" s="2" t="s">
        <v>29</v>
      </c>
      <c r="D1740">
        <v>17</v>
      </c>
      <c r="E1740">
        <v>15</v>
      </c>
      <c r="F1740">
        <v>606.70000000000005</v>
      </c>
    </row>
    <row r="1741" spans="1:6" hidden="1" x14ac:dyDescent="0.25">
      <c r="A1741" t="s">
        <v>15</v>
      </c>
      <c r="B1741" t="s">
        <v>22</v>
      </c>
      <c r="C1741" s="2" t="s">
        <v>29</v>
      </c>
      <c r="D1741">
        <v>17</v>
      </c>
      <c r="E1741">
        <v>16</v>
      </c>
      <c r="F1741">
        <v>516.5</v>
      </c>
    </row>
    <row r="1742" spans="1:6" hidden="1" x14ac:dyDescent="0.25">
      <c r="A1742" t="s">
        <v>15</v>
      </c>
      <c r="B1742" t="s">
        <v>22</v>
      </c>
      <c r="C1742" s="2" t="s">
        <v>29</v>
      </c>
      <c r="D1742">
        <v>17</v>
      </c>
      <c r="E1742">
        <v>17</v>
      </c>
      <c r="F1742">
        <v>320.2</v>
      </c>
    </row>
    <row r="1743" spans="1:6" hidden="1" x14ac:dyDescent="0.25">
      <c r="A1743" t="s">
        <v>16</v>
      </c>
      <c r="B1743" t="s">
        <v>22</v>
      </c>
      <c r="C1743" s="2" t="s">
        <v>29</v>
      </c>
      <c r="D1743">
        <v>16</v>
      </c>
      <c r="E1743">
        <v>1</v>
      </c>
      <c r="F1743">
        <v>0.9</v>
      </c>
    </row>
    <row r="1744" spans="1:6" hidden="1" x14ac:dyDescent="0.25">
      <c r="A1744" t="s">
        <v>16</v>
      </c>
      <c r="B1744" t="s">
        <v>22</v>
      </c>
      <c r="C1744" s="2" t="s">
        <v>29</v>
      </c>
      <c r="D1744">
        <v>16</v>
      </c>
      <c r="E1744">
        <v>2</v>
      </c>
      <c r="F1744">
        <v>3.1333333333333333</v>
      </c>
    </row>
    <row r="1745" spans="1:6" hidden="1" x14ac:dyDescent="0.25">
      <c r="A1745" t="s">
        <v>16</v>
      </c>
      <c r="B1745" t="s">
        <v>22</v>
      </c>
      <c r="C1745" s="2" t="s">
        <v>29</v>
      </c>
      <c r="D1745">
        <v>16</v>
      </c>
      <c r="E1745">
        <v>3</v>
      </c>
      <c r="F1745">
        <v>8.2333333333333325</v>
      </c>
    </row>
    <row r="1746" spans="1:6" hidden="1" x14ac:dyDescent="0.25">
      <c r="A1746" t="s">
        <v>16</v>
      </c>
      <c r="B1746" t="s">
        <v>22</v>
      </c>
      <c r="C1746" s="2" t="s">
        <v>29</v>
      </c>
      <c r="D1746">
        <v>16</v>
      </c>
      <c r="E1746">
        <v>4</v>
      </c>
      <c r="F1746">
        <v>22.266666666666666</v>
      </c>
    </row>
    <row r="1747" spans="1:6" hidden="1" x14ac:dyDescent="0.25">
      <c r="A1747" t="s">
        <v>16</v>
      </c>
      <c r="B1747" t="s">
        <v>22</v>
      </c>
      <c r="C1747" s="2" t="s">
        <v>29</v>
      </c>
      <c r="D1747">
        <v>16</v>
      </c>
      <c r="E1747">
        <v>5</v>
      </c>
      <c r="F1747">
        <v>46.466666666666669</v>
      </c>
    </row>
    <row r="1748" spans="1:6" hidden="1" x14ac:dyDescent="0.25">
      <c r="A1748" t="s">
        <v>16</v>
      </c>
      <c r="B1748" t="s">
        <v>22</v>
      </c>
      <c r="C1748" s="2" t="s">
        <v>29</v>
      </c>
      <c r="D1748">
        <v>16</v>
      </c>
      <c r="E1748">
        <v>6</v>
      </c>
      <c r="F1748">
        <v>84.033333333333331</v>
      </c>
    </row>
    <row r="1749" spans="1:6" hidden="1" x14ac:dyDescent="0.25">
      <c r="A1749" t="s">
        <v>16</v>
      </c>
      <c r="B1749" t="s">
        <v>22</v>
      </c>
      <c r="C1749" s="2" t="s">
        <v>29</v>
      </c>
      <c r="D1749">
        <v>16</v>
      </c>
      <c r="E1749">
        <v>7</v>
      </c>
      <c r="F1749">
        <v>145.43333333333334</v>
      </c>
    </row>
    <row r="1750" spans="1:6" hidden="1" x14ac:dyDescent="0.25">
      <c r="A1750" t="s">
        <v>16</v>
      </c>
      <c r="B1750" t="s">
        <v>22</v>
      </c>
      <c r="C1750" s="2" t="s">
        <v>29</v>
      </c>
      <c r="D1750">
        <v>16</v>
      </c>
      <c r="E1750">
        <v>8</v>
      </c>
      <c r="F1750">
        <v>219.16666666666666</v>
      </c>
    </row>
    <row r="1751" spans="1:6" hidden="1" x14ac:dyDescent="0.25">
      <c r="A1751" t="s">
        <v>16</v>
      </c>
      <c r="B1751" t="s">
        <v>22</v>
      </c>
      <c r="C1751" s="2" t="s">
        <v>29</v>
      </c>
      <c r="D1751">
        <v>16</v>
      </c>
      <c r="E1751">
        <v>9</v>
      </c>
      <c r="F1751">
        <v>278.86666666666667</v>
      </c>
    </row>
    <row r="1752" spans="1:6" hidden="1" x14ac:dyDescent="0.25">
      <c r="A1752" t="s">
        <v>16</v>
      </c>
      <c r="B1752" t="s">
        <v>22</v>
      </c>
      <c r="C1752" s="2" t="s">
        <v>29</v>
      </c>
      <c r="D1752">
        <v>16</v>
      </c>
      <c r="E1752">
        <v>10</v>
      </c>
      <c r="F1752">
        <v>317.95</v>
      </c>
    </row>
    <row r="1753" spans="1:6" hidden="1" x14ac:dyDescent="0.25">
      <c r="A1753" t="s">
        <v>16</v>
      </c>
      <c r="B1753" t="s">
        <v>22</v>
      </c>
      <c r="C1753" s="2" t="s">
        <v>29</v>
      </c>
      <c r="D1753">
        <v>16</v>
      </c>
      <c r="E1753">
        <v>11</v>
      </c>
      <c r="F1753">
        <v>370.65</v>
      </c>
    </row>
    <row r="1754" spans="1:6" hidden="1" x14ac:dyDescent="0.25">
      <c r="A1754" t="s">
        <v>16</v>
      </c>
      <c r="B1754" t="s">
        <v>22</v>
      </c>
      <c r="C1754" s="2" t="s">
        <v>29</v>
      </c>
      <c r="D1754">
        <v>16</v>
      </c>
      <c r="E1754">
        <v>12</v>
      </c>
      <c r="F1754">
        <v>464.81666666666672</v>
      </c>
    </row>
    <row r="1755" spans="1:6" hidden="1" x14ac:dyDescent="0.25">
      <c r="A1755" t="s">
        <v>16</v>
      </c>
      <c r="B1755" t="s">
        <v>22</v>
      </c>
      <c r="C1755" s="2" t="s">
        <v>29</v>
      </c>
      <c r="D1755">
        <v>16</v>
      </c>
      <c r="E1755">
        <v>13</v>
      </c>
      <c r="F1755">
        <v>575.9666666666667</v>
      </c>
    </row>
    <row r="1756" spans="1:6" hidden="1" x14ac:dyDescent="0.25">
      <c r="A1756" t="s">
        <v>16</v>
      </c>
      <c r="B1756" t="s">
        <v>22</v>
      </c>
      <c r="C1756" s="2" t="s">
        <v>29</v>
      </c>
      <c r="D1756">
        <v>16</v>
      </c>
      <c r="E1756">
        <v>14</v>
      </c>
      <c r="F1756">
        <v>597.70000000000005</v>
      </c>
    </row>
    <row r="1757" spans="1:6" hidden="1" x14ac:dyDescent="0.25">
      <c r="A1757" t="s">
        <v>16</v>
      </c>
      <c r="B1757" t="s">
        <v>22</v>
      </c>
      <c r="C1757" s="2" t="s">
        <v>29</v>
      </c>
      <c r="D1757">
        <v>16</v>
      </c>
      <c r="E1757">
        <v>15</v>
      </c>
      <c r="F1757">
        <v>504.0333333333333</v>
      </c>
    </row>
    <row r="1758" spans="1:6" hidden="1" x14ac:dyDescent="0.25">
      <c r="A1758" t="s">
        <v>16</v>
      </c>
      <c r="B1758" t="s">
        <v>22</v>
      </c>
      <c r="C1758" s="2" t="s">
        <v>29</v>
      </c>
      <c r="D1758">
        <v>16</v>
      </c>
      <c r="E1758">
        <v>16</v>
      </c>
      <c r="F1758">
        <v>312.10000000000002</v>
      </c>
    </row>
    <row r="1759" spans="1:6" hidden="1" x14ac:dyDescent="0.25">
      <c r="A1759" t="s">
        <v>16</v>
      </c>
      <c r="B1759" t="s">
        <v>22</v>
      </c>
      <c r="C1759" s="2" t="s">
        <v>29</v>
      </c>
      <c r="D1759">
        <v>17</v>
      </c>
      <c r="E1759">
        <v>1</v>
      </c>
      <c r="F1759">
        <v>1.1666666666666665</v>
      </c>
    </row>
    <row r="1760" spans="1:6" hidden="1" x14ac:dyDescent="0.25">
      <c r="A1760" t="s">
        <v>16</v>
      </c>
      <c r="B1760" t="s">
        <v>22</v>
      </c>
      <c r="C1760" s="2" t="s">
        <v>29</v>
      </c>
      <c r="D1760">
        <v>17</v>
      </c>
      <c r="E1760">
        <v>2</v>
      </c>
      <c r="F1760">
        <v>3.7666666666666666</v>
      </c>
    </row>
    <row r="1761" spans="1:6" hidden="1" x14ac:dyDescent="0.25">
      <c r="A1761" t="s">
        <v>16</v>
      </c>
      <c r="B1761" t="s">
        <v>22</v>
      </c>
      <c r="C1761" s="2" t="s">
        <v>29</v>
      </c>
      <c r="D1761">
        <v>17</v>
      </c>
      <c r="E1761">
        <v>3</v>
      </c>
      <c r="F1761">
        <v>9.9666666666666668</v>
      </c>
    </row>
    <row r="1762" spans="1:6" hidden="1" x14ac:dyDescent="0.25">
      <c r="A1762" t="s">
        <v>16</v>
      </c>
      <c r="B1762" t="s">
        <v>22</v>
      </c>
      <c r="C1762" s="2" t="s">
        <v>29</v>
      </c>
      <c r="D1762">
        <v>17</v>
      </c>
      <c r="E1762">
        <v>4</v>
      </c>
      <c r="F1762">
        <v>25.6</v>
      </c>
    </row>
    <row r="1763" spans="1:6" hidden="1" x14ac:dyDescent="0.25">
      <c r="A1763" t="s">
        <v>16</v>
      </c>
      <c r="B1763" t="s">
        <v>22</v>
      </c>
      <c r="C1763" s="2" t="s">
        <v>29</v>
      </c>
      <c r="D1763">
        <v>17</v>
      </c>
      <c r="E1763">
        <v>5</v>
      </c>
      <c r="F1763">
        <v>51.266666666666666</v>
      </c>
    </row>
    <row r="1764" spans="1:6" hidden="1" x14ac:dyDescent="0.25">
      <c r="A1764" t="s">
        <v>16</v>
      </c>
      <c r="B1764" t="s">
        <v>22</v>
      </c>
      <c r="C1764" s="2" t="s">
        <v>29</v>
      </c>
      <c r="D1764">
        <v>17</v>
      </c>
      <c r="E1764">
        <v>6</v>
      </c>
      <c r="F1764">
        <v>82.2</v>
      </c>
    </row>
    <row r="1765" spans="1:6" hidden="1" x14ac:dyDescent="0.25">
      <c r="A1765" t="s">
        <v>16</v>
      </c>
      <c r="B1765" t="s">
        <v>22</v>
      </c>
      <c r="C1765" s="2" t="s">
        <v>29</v>
      </c>
      <c r="D1765">
        <v>17</v>
      </c>
      <c r="E1765">
        <v>7</v>
      </c>
      <c r="F1765">
        <v>147.33333333333331</v>
      </c>
    </row>
    <row r="1766" spans="1:6" hidden="1" x14ac:dyDescent="0.25">
      <c r="A1766" t="s">
        <v>16</v>
      </c>
      <c r="B1766" t="s">
        <v>22</v>
      </c>
      <c r="C1766" s="2" t="s">
        <v>29</v>
      </c>
      <c r="D1766">
        <v>17</v>
      </c>
      <c r="E1766">
        <v>8</v>
      </c>
      <c r="F1766">
        <v>214.5</v>
      </c>
    </row>
    <row r="1767" spans="1:6" hidden="1" x14ac:dyDescent="0.25">
      <c r="A1767" t="s">
        <v>16</v>
      </c>
      <c r="B1767" t="s">
        <v>22</v>
      </c>
      <c r="C1767" s="2" t="s">
        <v>29</v>
      </c>
      <c r="D1767">
        <v>17</v>
      </c>
      <c r="E1767">
        <v>9</v>
      </c>
      <c r="F1767">
        <v>281.66666666666663</v>
      </c>
    </row>
    <row r="1768" spans="1:6" hidden="1" x14ac:dyDescent="0.25">
      <c r="A1768" t="s">
        <v>16</v>
      </c>
      <c r="B1768" t="s">
        <v>22</v>
      </c>
      <c r="C1768" s="2" t="s">
        <v>29</v>
      </c>
      <c r="D1768">
        <v>17</v>
      </c>
      <c r="E1768">
        <v>10</v>
      </c>
      <c r="F1768">
        <v>333.38333333333333</v>
      </c>
    </row>
    <row r="1769" spans="1:6" hidden="1" x14ac:dyDescent="0.25">
      <c r="A1769" t="s">
        <v>16</v>
      </c>
      <c r="B1769" t="s">
        <v>22</v>
      </c>
      <c r="C1769" s="2" t="s">
        <v>29</v>
      </c>
      <c r="D1769">
        <v>17</v>
      </c>
      <c r="E1769">
        <v>11</v>
      </c>
      <c r="F1769">
        <v>374.9</v>
      </c>
    </row>
    <row r="1770" spans="1:6" hidden="1" x14ac:dyDescent="0.25">
      <c r="A1770" t="s">
        <v>16</v>
      </c>
      <c r="B1770" t="s">
        <v>22</v>
      </c>
      <c r="C1770" s="2" t="s">
        <v>29</v>
      </c>
      <c r="D1770">
        <v>17</v>
      </c>
      <c r="E1770">
        <v>12</v>
      </c>
      <c r="F1770">
        <v>454.3</v>
      </c>
    </row>
    <row r="1771" spans="1:6" hidden="1" x14ac:dyDescent="0.25">
      <c r="A1771" t="s">
        <v>16</v>
      </c>
      <c r="B1771" t="s">
        <v>22</v>
      </c>
      <c r="C1771" s="2" t="s">
        <v>29</v>
      </c>
      <c r="D1771">
        <v>17</v>
      </c>
      <c r="E1771">
        <v>13</v>
      </c>
      <c r="F1771">
        <v>529.70000000000005</v>
      </c>
    </row>
    <row r="1772" spans="1:6" hidden="1" x14ac:dyDescent="0.25">
      <c r="A1772" t="s">
        <v>16</v>
      </c>
      <c r="B1772" t="s">
        <v>22</v>
      </c>
      <c r="C1772" s="2" t="s">
        <v>29</v>
      </c>
      <c r="D1772">
        <v>17</v>
      </c>
      <c r="E1772">
        <v>14</v>
      </c>
      <c r="F1772">
        <v>561.9666666666667</v>
      </c>
    </row>
    <row r="1773" spans="1:6" hidden="1" x14ac:dyDescent="0.25">
      <c r="A1773" t="s">
        <v>16</v>
      </c>
      <c r="B1773" t="s">
        <v>22</v>
      </c>
      <c r="C1773" s="2" t="s">
        <v>29</v>
      </c>
      <c r="D1773">
        <v>17</v>
      </c>
      <c r="E1773">
        <v>15</v>
      </c>
      <c r="F1773">
        <v>510.13333333333333</v>
      </c>
    </row>
    <row r="1774" spans="1:6" hidden="1" x14ac:dyDescent="0.25">
      <c r="A1774" t="s">
        <v>16</v>
      </c>
      <c r="B1774" t="s">
        <v>22</v>
      </c>
      <c r="C1774" s="2" t="s">
        <v>29</v>
      </c>
      <c r="D1774">
        <v>17</v>
      </c>
      <c r="E1774">
        <v>16</v>
      </c>
      <c r="F1774">
        <v>375.83333333333337</v>
      </c>
    </row>
    <row r="1775" spans="1:6" hidden="1" x14ac:dyDescent="0.25">
      <c r="A1775" t="s">
        <v>16</v>
      </c>
      <c r="B1775" t="s">
        <v>22</v>
      </c>
      <c r="C1775" s="2" t="s">
        <v>29</v>
      </c>
      <c r="D1775">
        <v>17</v>
      </c>
      <c r="E1775">
        <v>17</v>
      </c>
      <c r="F1775">
        <v>222.93333333333334</v>
      </c>
    </row>
    <row r="1776" spans="1:6" hidden="1" x14ac:dyDescent="0.25">
      <c r="A1776" t="s">
        <v>4</v>
      </c>
      <c r="B1776" t="s">
        <v>23</v>
      </c>
      <c r="C1776" s="2" t="s">
        <v>30</v>
      </c>
      <c r="D1776">
        <v>15</v>
      </c>
      <c r="E1776">
        <v>1</v>
      </c>
      <c r="F1776">
        <v>0.3</v>
      </c>
    </row>
    <row r="1777" spans="1:6" hidden="1" x14ac:dyDescent="0.25">
      <c r="A1777" t="s">
        <v>4</v>
      </c>
      <c r="B1777" t="s">
        <v>23</v>
      </c>
      <c r="C1777" s="2" t="s">
        <v>30</v>
      </c>
      <c r="D1777">
        <v>15</v>
      </c>
      <c r="E1777">
        <v>2</v>
      </c>
      <c r="F1777">
        <v>1.4</v>
      </c>
    </row>
    <row r="1778" spans="1:6" hidden="1" x14ac:dyDescent="0.25">
      <c r="A1778" t="s">
        <v>4</v>
      </c>
      <c r="B1778" t="s">
        <v>23</v>
      </c>
      <c r="C1778" s="2" t="s">
        <v>30</v>
      </c>
      <c r="D1778">
        <v>15</v>
      </c>
      <c r="E1778">
        <v>3</v>
      </c>
      <c r="F1778">
        <v>5.2666666666666666</v>
      </c>
    </row>
    <row r="1779" spans="1:6" hidden="1" x14ac:dyDescent="0.25">
      <c r="A1779" t="s">
        <v>4</v>
      </c>
      <c r="B1779" t="s">
        <v>23</v>
      </c>
      <c r="C1779" s="2" t="s">
        <v>30</v>
      </c>
      <c r="D1779">
        <v>15</v>
      </c>
      <c r="E1779">
        <v>4</v>
      </c>
      <c r="F1779">
        <v>14.719999999999999</v>
      </c>
    </row>
    <row r="1780" spans="1:6" hidden="1" x14ac:dyDescent="0.25">
      <c r="A1780" t="s">
        <v>4</v>
      </c>
      <c r="B1780" t="s">
        <v>23</v>
      </c>
      <c r="C1780" s="2" t="s">
        <v>30</v>
      </c>
      <c r="D1780">
        <v>15</v>
      </c>
      <c r="E1780">
        <v>5</v>
      </c>
      <c r="F1780">
        <v>36.93333333333333</v>
      </c>
    </row>
    <row r="1781" spans="1:6" hidden="1" x14ac:dyDescent="0.25">
      <c r="A1781" t="s">
        <v>4</v>
      </c>
      <c r="B1781" t="s">
        <v>23</v>
      </c>
      <c r="C1781" s="2" t="s">
        <v>30</v>
      </c>
      <c r="D1781">
        <v>15</v>
      </c>
      <c r="E1781">
        <v>6</v>
      </c>
      <c r="F1781">
        <v>68.650000000000006</v>
      </c>
    </row>
    <row r="1782" spans="1:6" hidden="1" x14ac:dyDescent="0.25">
      <c r="A1782" t="s">
        <v>4</v>
      </c>
      <c r="B1782" t="s">
        <v>23</v>
      </c>
      <c r="C1782" s="2" t="s">
        <v>30</v>
      </c>
      <c r="D1782">
        <v>15</v>
      </c>
      <c r="E1782">
        <v>7</v>
      </c>
      <c r="F1782">
        <v>87.85</v>
      </c>
    </row>
    <row r="1783" spans="1:6" hidden="1" x14ac:dyDescent="0.25">
      <c r="A1783" t="s">
        <v>4</v>
      </c>
      <c r="B1783" t="s">
        <v>23</v>
      </c>
      <c r="C1783" s="2" t="s">
        <v>30</v>
      </c>
      <c r="D1783">
        <v>15</v>
      </c>
      <c r="E1783">
        <v>8</v>
      </c>
      <c r="F1783">
        <v>164.35</v>
      </c>
    </row>
    <row r="1784" spans="1:6" hidden="1" x14ac:dyDescent="0.25">
      <c r="A1784" t="s">
        <v>4</v>
      </c>
      <c r="B1784" t="s">
        <v>23</v>
      </c>
      <c r="C1784" s="2" t="s">
        <v>30</v>
      </c>
      <c r="D1784">
        <v>15</v>
      </c>
      <c r="E1784">
        <v>9</v>
      </c>
      <c r="F1784">
        <v>258.8</v>
      </c>
    </row>
    <row r="1785" spans="1:6" hidden="1" x14ac:dyDescent="0.25">
      <c r="A1785" t="s">
        <v>4</v>
      </c>
      <c r="B1785" t="s">
        <v>23</v>
      </c>
      <c r="C1785" s="2" t="s">
        <v>30</v>
      </c>
      <c r="D1785">
        <v>15</v>
      </c>
      <c r="E1785">
        <v>10</v>
      </c>
      <c r="F1785">
        <v>352.3</v>
      </c>
    </row>
    <row r="1786" spans="1:6" hidden="1" x14ac:dyDescent="0.25">
      <c r="A1786" t="s">
        <v>4</v>
      </c>
      <c r="B1786" t="s">
        <v>23</v>
      </c>
      <c r="C1786" s="2" t="s">
        <v>30</v>
      </c>
      <c r="D1786">
        <v>15</v>
      </c>
      <c r="E1786">
        <v>11</v>
      </c>
      <c r="F1786">
        <v>448.4</v>
      </c>
    </row>
    <row r="1787" spans="1:6" hidden="1" x14ac:dyDescent="0.25">
      <c r="A1787" t="s">
        <v>4</v>
      </c>
      <c r="B1787" t="s">
        <v>23</v>
      </c>
      <c r="C1787" s="2" t="s">
        <v>30</v>
      </c>
      <c r="D1787">
        <v>15</v>
      </c>
      <c r="E1787">
        <v>12</v>
      </c>
      <c r="F1787">
        <v>567.92499999999995</v>
      </c>
    </row>
    <row r="1788" spans="1:6" hidden="1" x14ac:dyDescent="0.25">
      <c r="A1788" t="s">
        <v>4</v>
      </c>
      <c r="B1788" t="s">
        <v>23</v>
      </c>
      <c r="C1788" s="2" t="s">
        <v>30</v>
      </c>
      <c r="D1788">
        <v>15</v>
      </c>
      <c r="E1788">
        <v>13</v>
      </c>
      <c r="F1788">
        <v>612.04999999999995</v>
      </c>
    </row>
    <row r="1789" spans="1:6" hidden="1" x14ac:dyDescent="0.25">
      <c r="A1789" t="s">
        <v>4</v>
      </c>
      <c r="B1789" t="s">
        <v>23</v>
      </c>
      <c r="C1789" s="2" t="s">
        <v>30</v>
      </c>
      <c r="D1789">
        <v>15</v>
      </c>
      <c r="E1789">
        <v>14</v>
      </c>
      <c r="F1789">
        <v>545.47500000000002</v>
      </c>
    </row>
    <row r="1790" spans="1:6" hidden="1" x14ac:dyDescent="0.25">
      <c r="A1790" t="s">
        <v>4</v>
      </c>
      <c r="B1790" t="s">
        <v>23</v>
      </c>
      <c r="C1790" s="2" t="s">
        <v>30</v>
      </c>
      <c r="D1790">
        <v>15</v>
      </c>
      <c r="E1790">
        <v>15</v>
      </c>
      <c r="F1790">
        <v>278.64999999999998</v>
      </c>
    </row>
    <row r="1791" spans="1:6" hidden="1" x14ac:dyDescent="0.25">
      <c r="A1791" t="s">
        <v>4</v>
      </c>
      <c r="B1791" t="s">
        <v>23</v>
      </c>
      <c r="C1791" s="2" t="s">
        <v>30</v>
      </c>
      <c r="D1791">
        <v>16</v>
      </c>
      <c r="E1791">
        <v>1</v>
      </c>
      <c r="F1791">
        <v>0.3</v>
      </c>
    </row>
    <row r="1792" spans="1:6" hidden="1" x14ac:dyDescent="0.25">
      <c r="A1792" t="s">
        <v>4</v>
      </c>
      <c r="B1792" t="s">
        <v>23</v>
      </c>
      <c r="C1792" s="2" t="s">
        <v>30</v>
      </c>
      <c r="D1792">
        <v>16</v>
      </c>
      <c r="E1792">
        <v>2</v>
      </c>
      <c r="F1792">
        <v>1.4</v>
      </c>
    </row>
    <row r="1793" spans="1:6" hidden="1" x14ac:dyDescent="0.25">
      <c r="A1793" t="s">
        <v>4</v>
      </c>
      <c r="B1793" t="s">
        <v>23</v>
      </c>
      <c r="C1793" s="2" t="s">
        <v>30</v>
      </c>
      <c r="D1793">
        <v>16</v>
      </c>
      <c r="E1793">
        <v>3</v>
      </c>
      <c r="F1793">
        <v>5.2666666666666666</v>
      </c>
    </row>
    <row r="1794" spans="1:6" hidden="1" x14ac:dyDescent="0.25">
      <c r="A1794" t="s">
        <v>4</v>
      </c>
      <c r="B1794" t="s">
        <v>23</v>
      </c>
      <c r="C1794" s="2" t="s">
        <v>30</v>
      </c>
      <c r="D1794">
        <v>16</v>
      </c>
      <c r="E1794">
        <v>4</v>
      </c>
      <c r="F1794">
        <v>14.719999999999999</v>
      </c>
    </row>
    <row r="1795" spans="1:6" hidden="1" x14ac:dyDescent="0.25">
      <c r="A1795" t="s">
        <v>4</v>
      </c>
      <c r="B1795" t="s">
        <v>23</v>
      </c>
      <c r="C1795" s="2" t="s">
        <v>30</v>
      </c>
      <c r="D1795">
        <v>16</v>
      </c>
      <c r="E1795">
        <v>5</v>
      </c>
      <c r="F1795">
        <v>36.93333333333333</v>
      </c>
    </row>
    <row r="1796" spans="1:6" hidden="1" x14ac:dyDescent="0.25">
      <c r="A1796" t="s">
        <v>4</v>
      </c>
      <c r="B1796" t="s">
        <v>23</v>
      </c>
      <c r="C1796" s="2" t="s">
        <v>30</v>
      </c>
      <c r="D1796">
        <v>16</v>
      </c>
      <c r="E1796">
        <v>6</v>
      </c>
      <c r="F1796">
        <v>71.900000000000006</v>
      </c>
    </row>
    <row r="1797" spans="1:6" hidden="1" x14ac:dyDescent="0.25">
      <c r="A1797" t="s">
        <v>4</v>
      </c>
      <c r="B1797" t="s">
        <v>23</v>
      </c>
      <c r="C1797" s="2" t="s">
        <v>30</v>
      </c>
      <c r="D1797">
        <v>16</v>
      </c>
      <c r="E1797">
        <v>7</v>
      </c>
      <c r="F1797">
        <v>94.666666666666657</v>
      </c>
    </row>
    <row r="1798" spans="1:6" hidden="1" x14ac:dyDescent="0.25">
      <c r="A1798" t="s">
        <v>4</v>
      </c>
      <c r="B1798" t="s">
        <v>23</v>
      </c>
      <c r="C1798" s="2" t="s">
        <v>30</v>
      </c>
      <c r="D1798">
        <v>16</v>
      </c>
      <c r="E1798">
        <v>8</v>
      </c>
      <c r="F1798">
        <v>163.46666666666667</v>
      </c>
    </row>
    <row r="1799" spans="1:6" hidden="1" x14ac:dyDescent="0.25">
      <c r="A1799" t="s">
        <v>4</v>
      </c>
      <c r="B1799" t="s">
        <v>23</v>
      </c>
      <c r="C1799" s="2" t="s">
        <v>30</v>
      </c>
      <c r="D1799">
        <v>16</v>
      </c>
      <c r="E1799">
        <v>9</v>
      </c>
      <c r="F1799">
        <v>238</v>
      </c>
    </row>
    <row r="1800" spans="1:6" hidden="1" x14ac:dyDescent="0.25">
      <c r="A1800" t="s">
        <v>4</v>
      </c>
      <c r="B1800" t="s">
        <v>23</v>
      </c>
      <c r="C1800" s="2" t="s">
        <v>30</v>
      </c>
      <c r="D1800">
        <v>16</v>
      </c>
      <c r="E1800">
        <v>10</v>
      </c>
      <c r="F1800">
        <v>336.73333333333335</v>
      </c>
    </row>
    <row r="1801" spans="1:6" hidden="1" x14ac:dyDescent="0.25">
      <c r="A1801" t="s">
        <v>4</v>
      </c>
      <c r="B1801" t="s">
        <v>23</v>
      </c>
      <c r="C1801" s="2" t="s">
        <v>30</v>
      </c>
      <c r="D1801">
        <v>16</v>
      </c>
      <c r="E1801">
        <v>11</v>
      </c>
      <c r="F1801">
        <v>419.4</v>
      </c>
    </row>
    <row r="1802" spans="1:6" hidden="1" x14ac:dyDescent="0.25">
      <c r="A1802" t="s">
        <v>4</v>
      </c>
      <c r="B1802" t="s">
        <v>23</v>
      </c>
      <c r="C1802" s="2" t="s">
        <v>30</v>
      </c>
      <c r="D1802">
        <v>16</v>
      </c>
      <c r="E1802">
        <v>12</v>
      </c>
      <c r="F1802">
        <v>534.1</v>
      </c>
    </row>
    <row r="1803" spans="1:6" hidden="1" x14ac:dyDescent="0.25">
      <c r="A1803" t="s">
        <v>4</v>
      </c>
      <c r="B1803" t="s">
        <v>23</v>
      </c>
      <c r="C1803" s="2" t="s">
        <v>30</v>
      </c>
      <c r="D1803">
        <v>16</v>
      </c>
      <c r="E1803">
        <v>13</v>
      </c>
      <c r="F1803">
        <v>560.66666666666674</v>
      </c>
    </row>
    <row r="1804" spans="1:6" hidden="1" x14ac:dyDescent="0.25">
      <c r="A1804" t="s">
        <v>4</v>
      </c>
      <c r="B1804" t="s">
        <v>23</v>
      </c>
      <c r="C1804" s="2" t="s">
        <v>30</v>
      </c>
      <c r="D1804">
        <v>16</v>
      </c>
      <c r="E1804">
        <v>14</v>
      </c>
      <c r="F1804">
        <v>547.70000000000005</v>
      </c>
    </row>
    <row r="1805" spans="1:6" hidden="1" x14ac:dyDescent="0.25">
      <c r="A1805" t="s">
        <v>4</v>
      </c>
      <c r="B1805" t="s">
        <v>23</v>
      </c>
      <c r="C1805" s="2" t="s">
        <v>30</v>
      </c>
      <c r="D1805">
        <v>16</v>
      </c>
      <c r="E1805">
        <v>15</v>
      </c>
      <c r="F1805">
        <v>409.7</v>
      </c>
    </row>
    <row r="1806" spans="1:6" hidden="1" x14ac:dyDescent="0.25">
      <c r="A1806" t="s">
        <v>4</v>
      </c>
      <c r="B1806" t="s">
        <v>23</v>
      </c>
      <c r="C1806" s="2" t="s">
        <v>30</v>
      </c>
      <c r="D1806">
        <v>16</v>
      </c>
      <c r="E1806">
        <v>16</v>
      </c>
      <c r="F1806">
        <v>184.03333333333333</v>
      </c>
    </row>
    <row r="1807" spans="1:6" hidden="1" x14ac:dyDescent="0.25">
      <c r="A1807" t="s">
        <v>4</v>
      </c>
      <c r="B1807" t="s">
        <v>23</v>
      </c>
      <c r="C1807" s="2" t="s">
        <v>30</v>
      </c>
      <c r="D1807">
        <v>17</v>
      </c>
      <c r="E1807">
        <v>1</v>
      </c>
      <c r="F1807">
        <v>0.3</v>
      </c>
    </row>
    <row r="1808" spans="1:6" hidden="1" x14ac:dyDescent="0.25">
      <c r="A1808" t="s">
        <v>4</v>
      </c>
      <c r="B1808" t="s">
        <v>23</v>
      </c>
      <c r="C1808" s="2" t="s">
        <v>30</v>
      </c>
      <c r="D1808">
        <v>17</v>
      </c>
      <c r="E1808">
        <v>2</v>
      </c>
      <c r="F1808">
        <v>1.4</v>
      </c>
    </row>
    <row r="1809" spans="1:6" hidden="1" x14ac:dyDescent="0.25">
      <c r="A1809" t="s">
        <v>4</v>
      </c>
      <c r="B1809" t="s">
        <v>23</v>
      </c>
      <c r="C1809" s="2" t="s">
        <v>30</v>
      </c>
      <c r="D1809">
        <v>17</v>
      </c>
      <c r="E1809">
        <v>3</v>
      </c>
      <c r="F1809">
        <v>5.2666666666666666</v>
      </c>
    </row>
    <row r="1810" spans="1:6" hidden="1" x14ac:dyDescent="0.25">
      <c r="A1810" t="s">
        <v>4</v>
      </c>
      <c r="B1810" t="s">
        <v>23</v>
      </c>
      <c r="C1810" s="2" t="s">
        <v>30</v>
      </c>
      <c r="D1810">
        <v>17</v>
      </c>
      <c r="E1810">
        <v>4</v>
      </c>
      <c r="F1810">
        <v>14.719999999999999</v>
      </c>
    </row>
    <row r="1811" spans="1:6" hidden="1" x14ac:dyDescent="0.25">
      <c r="A1811" t="s">
        <v>4</v>
      </c>
      <c r="B1811" t="s">
        <v>23</v>
      </c>
      <c r="C1811" s="2" t="s">
        <v>30</v>
      </c>
      <c r="D1811">
        <v>17</v>
      </c>
      <c r="E1811">
        <v>5</v>
      </c>
      <c r="F1811">
        <v>36.93333333333333</v>
      </c>
    </row>
    <row r="1812" spans="1:6" hidden="1" x14ac:dyDescent="0.25">
      <c r="A1812" t="s">
        <v>4</v>
      </c>
      <c r="B1812" t="s">
        <v>23</v>
      </c>
      <c r="C1812" s="2" t="s">
        <v>30</v>
      </c>
      <c r="D1812">
        <v>17</v>
      </c>
      <c r="E1812">
        <v>6</v>
      </c>
      <c r="F1812">
        <v>73.099999999999994</v>
      </c>
    </row>
    <row r="1813" spans="1:6" hidden="1" x14ac:dyDescent="0.25">
      <c r="A1813" t="s">
        <v>4</v>
      </c>
      <c r="B1813" t="s">
        <v>23</v>
      </c>
      <c r="C1813" s="2" t="s">
        <v>30</v>
      </c>
      <c r="D1813">
        <v>17</v>
      </c>
      <c r="E1813">
        <v>7</v>
      </c>
      <c r="F1813">
        <v>96.2</v>
      </c>
    </row>
    <row r="1814" spans="1:6" hidden="1" x14ac:dyDescent="0.25">
      <c r="A1814" t="s">
        <v>4</v>
      </c>
      <c r="B1814" t="s">
        <v>23</v>
      </c>
      <c r="C1814" s="2" t="s">
        <v>30</v>
      </c>
      <c r="D1814">
        <v>17</v>
      </c>
      <c r="E1814">
        <v>8</v>
      </c>
      <c r="F1814">
        <v>185.3</v>
      </c>
    </row>
    <row r="1815" spans="1:6" hidden="1" x14ac:dyDescent="0.25">
      <c r="A1815" t="s">
        <v>4</v>
      </c>
      <c r="B1815" t="s">
        <v>23</v>
      </c>
      <c r="C1815" s="2" t="s">
        <v>30</v>
      </c>
      <c r="D1815">
        <v>17</v>
      </c>
      <c r="E1815">
        <v>9</v>
      </c>
      <c r="F1815">
        <v>287.3</v>
      </c>
    </row>
    <row r="1816" spans="1:6" hidden="1" x14ac:dyDescent="0.25">
      <c r="A1816" t="s">
        <v>4</v>
      </c>
      <c r="B1816" t="s">
        <v>23</v>
      </c>
      <c r="C1816" s="2" t="s">
        <v>30</v>
      </c>
      <c r="D1816">
        <v>17</v>
      </c>
      <c r="E1816">
        <v>10</v>
      </c>
      <c r="F1816">
        <v>392.6</v>
      </c>
    </row>
    <row r="1817" spans="1:6" hidden="1" x14ac:dyDescent="0.25">
      <c r="A1817" t="s">
        <v>4</v>
      </c>
      <c r="B1817" t="s">
        <v>23</v>
      </c>
      <c r="C1817" s="2" t="s">
        <v>30</v>
      </c>
      <c r="D1817">
        <v>17</v>
      </c>
      <c r="E1817">
        <v>11</v>
      </c>
      <c r="F1817">
        <v>471.4</v>
      </c>
    </row>
    <row r="1818" spans="1:6" hidden="1" x14ac:dyDescent="0.25">
      <c r="A1818" t="s">
        <v>4</v>
      </c>
      <c r="B1818" t="s">
        <v>23</v>
      </c>
      <c r="C1818" s="2" t="s">
        <v>30</v>
      </c>
      <c r="D1818">
        <v>17</v>
      </c>
      <c r="E1818">
        <v>12</v>
      </c>
      <c r="F1818">
        <v>528.04999999999995</v>
      </c>
    </row>
    <row r="1819" spans="1:6" hidden="1" x14ac:dyDescent="0.25">
      <c r="A1819" t="s">
        <v>4</v>
      </c>
      <c r="B1819" t="s">
        <v>23</v>
      </c>
      <c r="C1819" s="2" t="s">
        <v>30</v>
      </c>
      <c r="D1819">
        <v>17</v>
      </c>
      <c r="E1819">
        <v>13</v>
      </c>
      <c r="F1819">
        <v>583.45000000000005</v>
      </c>
    </row>
    <row r="1820" spans="1:6" hidden="1" x14ac:dyDescent="0.25">
      <c r="A1820" t="s">
        <v>4</v>
      </c>
      <c r="B1820" t="s">
        <v>23</v>
      </c>
      <c r="C1820" s="2" t="s">
        <v>30</v>
      </c>
      <c r="D1820">
        <v>17</v>
      </c>
      <c r="E1820">
        <v>14</v>
      </c>
      <c r="F1820">
        <v>588.79999999999995</v>
      </c>
    </row>
    <row r="1821" spans="1:6" hidden="1" x14ac:dyDescent="0.25">
      <c r="A1821" t="s">
        <v>4</v>
      </c>
      <c r="B1821" t="s">
        <v>23</v>
      </c>
      <c r="C1821" s="2" t="s">
        <v>30</v>
      </c>
      <c r="D1821">
        <v>17</v>
      </c>
      <c r="E1821">
        <v>15</v>
      </c>
      <c r="F1821">
        <v>475.2</v>
      </c>
    </row>
    <row r="1822" spans="1:6" hidden="1" x14ac:dyDescent="0.25">
      <c r="A1822" t="s">
        <v>4</v>
      </c>
      <c r="B1822" t="s">
        <v>23</v>
      </c>
      <c r="C1822" s="2" t="s">
        <v>30</v>
      </c>
      <c r="D1822">
        <v>17</v>
      </c>
      <c r="E1822">
        <v>16</v>
      </c>
      <c r="F1822">
        <v>307.60000000000002</v>
      </c>
    </row>
    <row r="1823" spans="1:6" hidden="1" x14ac:dyDescent="0.25">
      <c r="A1823" t="s">
        <v>4</v>
      </c>
      <c r="B1823" t="s">
        <v>23</v>
      </c>
      <c r="C1823" s="2" t="s">
        <v>30</v>
      </c>
      <c r="D1823">
        <v>17</v>
      </c>
      <c r="E1823">
        <v>17</v>
      </c>
      <c r="F1823">
        <v>118.2</v>
      </c>
    </row>
    <row r="1824" spans="1:6" hidden="1" x14ac:dyDescent="0.25">
      <c r="A1824" t="s">
        <v>6</v>
      </c>
      <c r="B1824" t="s">
        <v>23</v>
      </c>
      <c r="C1824" s="2" t="s">
        <v>30</v>
      </c>
      <c r="D1824">
        <v>17</v>
      </c>
      <c r="E1824">
        <v>1</v>
      </c>
      <c r="F1824">
        <v>0.5</v>
      </c>
    </row>
    <row r="1825" spans="1:6" hidden="1" x14ac:dyDescent="0.25">
      <c r="A1825" t="s">
        <v>6</v>
      </c>
      <c r="B1825" t="s">
        <v>23</v>
      </c>
      <c r="C1825" s="2" t="s">
        <v>30</v>
      </c>
      <c r="D1825">
        <v>17</v>
      </c>
      <c r="E1825">
        <v>2</v>
      </c>
      <c r="F1825">
        <v>1.575</v>
      </c>
    </row>
    <row r="1826" spans="1:6" hidden="1" x14ac:dyDescent="0.25">
      <c r="A1826" t="s">
        <v>6</v>
      </c>
      <c r="B1826" t="s">
        <v>23</v>
      </c>
      <c r="C1826" s="2" t="s">
        <v>30</v>
      </c>
      <c r="D1826">
        <v>17</v>
      </c>
      <c r="E1826">
        <v>3</v>
      </c>
      <c r="F1826">
        <v>4.7</v>
      </c>
    </row>
    <row r="1827" spans="1:6" hidden="1" x14ac:dyDescent="0.25">
      <c r="A1827" t="s">
        <v>6</v>
      </c>
      <c r="B1827" t="s">
        <v>23</v>
      </c>
      <c r="C1827" s="2" t="s">
        <v>30</v>
      </c>
      <c r="D1827">
        <v>17</v>
      </c>
      <c r="E1827">
        <v>4</v>
      </c>
      <c r="F1827">
        <v>12.875</v>
      </c>
    </row>
    <row r="1828" spans="1:6" hidden="1" x14ac:dyDescent="0.25">
      <c r="A1828" t="s">
        <v>6</v>
      </c>
      <c r="B1828" t="s">
        <v>23</v>
      </c>
      <c r="C1828" s="2" t="s">
        <v>30</v>
      </c>
      <c r="D1828">
        <v>17</v>
      </c>
      <c r="E1828">
        <v>5</v>
      </c>
      <c r="F1828">
        <v>29.4</v>
      </c>
    </row>
    <row r="1829" spans="1:6" hidden="1" x14ac:dyDescent="0.25">
      <c r="A1829" t="s">
        <v>6</v>
      </c>
      <c r="B1829" t="s">
        <v>23</v>
      </c>
      <c r="C1829" s="2" t="s">
        <v>30</v>
      </c>
      <c r="D1829">
        <v>17</v>
      </c>
      <c r="E1829">
        <v>6</v>
      </c>
      <c r="F1829">
        <v>53.4</v>
      </c>
    </row>
    <row r="1830" spans="1:6" hidden="1" x14ac:dyDescent="0.25">
      <c r="A1830" t="s">
        <v>6</v>
      </c>
      <c r="B1830" t="s">
        <v>23</v>
      </c>
      <c r="C1830" s="2" t="s">
        <v>30</v>
      </c>
      <c r="D1830">
        <v>17</v>
      </c>
      <c r="E1830">
        <v>7</v>
      </c>
      <c r="F1830">
        <v>94.325000000000003</v>
      </c>
    </row>
    <row r="1831" spans="1:6" hidden="1" x14ac:dyDescent="0.25">
      <c r="A1831" t="s">
        <v>6</v>
      </c>
      <c r="B1831" t="s">
        <v>23</v>
      </c>
      <c r="C1831" s="2" t="s">
        <v>30</v>
      </c>
      <c r="D1831">
        <v>17</v>
      </c>
      <c r="E1831">
        <v>8</v>
      </c>
      <c r="F1831">
        <v>163.95</v>
      </c>
    </row>
    <row r="1832" spans="1:6" hidden="1" x14ac:dyDescent="0.25">
      <c r="A1832" t="s">
        <v>6</v>
      </c>
      <c r="B1832" t="s">
        <v>23</v>
      </c>
      <c r="C1832" s="2" t="s">
        <v>30</v>
      </c>
      <c r="D1832">
        <v>17</v>
      </c>
      <c r="E1832">
        <v>9</v>
      </c>
      <c r="F1832">
        <v>239.27500000000001</v>
      </c>
    </row>
    <row r="1833" spans="1:6" hidden="1" x14ac:dyDescent="0.25">
      <c r="A1833" t="s">
        <v>6</v>
      </c>
      <c r="B1833" t="s">
        <v>23</v>
      </c>
      <c r="C1833" s="2" t="s">
        <v>30</v>
      </c>
      <c r="D1833">
        <v>17</v>
      </c>
      <c r="E1833">
        <v>10</v>
      </c>
      <c r="F1833">
        <v>288.2</v>
      </c>
    </row>
    <row r="1834" spans="1:6" hidden="1" x14ac:dyDescent="0.25">
      <c r="A1834" t="s">
        <v>6</v>
      </c>
      <c r="B1834" t="s">
        <v>23</v>
      </c>
      <c r="C1834" s="2" t="s">
        <v>30</v>
      </c>
      <c r="D1834">
        <v>17</v>
      </c>
      <c r="E1834">
        <v>11</v>
      </c>
      <c r="F1834">
        <v>382.6</v>
      </c>
    </row>
    <row r="1835" spans="1:6" hidden="1" x14ac:dyDescent="0.25">
      <c r="A1835" t="s">
        <v>6</v>
      </c>
      <c r="B1835" t="s">
        <v>23</v>
      </c>
      <c r="C1835" s="2" t="s">
        <v>30</v>
      </c>
      <c r="D1835">
        <v>17</v>
      </c>
      <c r="E1835">
        <v>12</v>
      </c>
      <c r="F1835">
        <v>442.41250000000002</v>
      </c>
    </row>
    <row r="1836" spans="1:6" hidden="1" x14ac:dyDescent="0.25">
      <c r="A1836" t="s">
        <v>6</v>
      </c>
      <c r="B1836" t="s">
        <v>23</v>
      </c>
      <c r="C1836" s="2" t="s">
        <v>30</v>
      </c>
      <c r="D1836">
        <v>17</v>
      </c>
      <c r="E1836">
        <v>13</v>
      </c>
      <c r="F1836">
        <v>507.83749999999998</v>
      </c>
    </row>
    <row r="1837" spans="1:6" hidden="1" x14ac:dyDescent="0.25">
      <c r="A1837" t="s">
        <v>6</v>
      </c>
      <c r="B1837" t="s">
        <v>23</v>
      </c>
      <c r="C1837" s="2" t="s">
        <v>30</v>
      </c>
      <c r="D1837">
        <v>17</v>
      </c>
      <c r="E1837">
        <v>14</v>
      </c>
      <c r="F1837">
        <v>550.22500000000002</v>
      </c>
    </row>
    <row r="1838" spans="1:6" hidden="1" x14ac:dyDescent="0.25">
      <c r="A1838" t="s">
        <v>6</v>
      </c>
      <c r="B1838" t="s">
        <v>23</v>
      </c>
      <c r="C1838" s="2" t="s">
        <v>30</v>
      </c>
      <c r="D1838">
        <v>17</v>
      </c>
      <c r="E1838">
        <v>15</v>
      </c>
      <c r="F1838">
        <v>475.5</v>
      </c>
    </row>
    <row r="1839" spans="1:6" hidden="1" x14ac:dyDescent="0.25">
      <c r="A1839" t="s">
        <v>6</v>
      </c>
      <c r="B1839" t="s">
        <v>23</v>
      </c>
      <c r="C1839" s="2" t="s">
        <v>30</v>
      </c>
      <c r="D1839">
        <v>17</v>
      </c>
      <c r="E1839">
        <v>16</v>
      </c>
      <c r="F1839">
        <v>291.35000000000002</v>
      </c>
    </row>
    <row r="1840" spans="1:6" hidden="1" x14ac:dyDescent="0.25">
      <c r="A1840" t="s">
        <v>6</v>
      </c>
      <c r="B1840" t="s">
        <v>23</v>
      </c>
      <c r="C1840" s="2" t="s">
        <v>30</v>
      </c>
      <c r="D1840">
        <v>17</v>
      </c>
      <c r="E1840">
        <v>17</v>
      </c>
      <c r="F1840">
        <v>167.9</v>
      </c>
    </row>
    <row r="1841" spans="1:6" hidden="1" x14ac:dyDescent="0.25">
      <c r="A1841" t="s">
        <v>6</v>
      </c>
      <c r="B1841" t="s">
        <v>23</v>
      </c>
      <c r="C1841" s="2" t="s">
        <v>30</v>
      </c>
      <c r="D1841">
        <v>18</v>
      </c>
      <c r="E1841">
        <v>1</v>
      </c>
      <c r="F1841">
        <v>0.5</v>
      </c>
    </row>
    <row r="1842" spans="1:6" hidden="1" x14ac:dyDescent="0.25">
      <c r="A1842" t="s">
        <v>6</v>
      </c>
      <c r="B1842" t="s">
        <v>23</v>
      </c>
      <c r="C1842" s="2" t="s">
        <v>30</v>
      </c>
      <c r="D1842">
        <v>18</v>
      </c>
      <c r="E1842">
        <v>2</v>
      </c>
      <c r="F1842">
        <v>2.4500000000000002</v>
      </c>
    </row>
    <row r="1843" spans="1:6" hidden="1" x14ac:dyDescent="0.25">
      <c r="A1843" t="s">
        <v>6</v>
      </c>
      <c r="B1843" t="s">
        <v>23</v>
      </c>
      <c r="C1843" s="2" t="s">
        <v>30</v>
      </c>
      <c r="D1843">
        <v>18</v>
      </c>
      <c r="E1843">
        <v>3</v>
      </c>
      <c r="F1843">
        <v>6.75</v>
      </c>
    </row>
    <row r="1844" spans="1:6" hidden="1" x14ac:dyDescent="0.25">
      <c r="A1844" t="s">
        <v>6</v>
      </c>
      <c r="B1844" t="s">
        <v>23</v>
      </c>
      <c r="C1844" s="2" t="s">
        <v>30</v>
      </c>
      <c r="D1844">
        <v>18</v>
      </c>
      <c r="E1844">
        <v>4</v>
      </c>
      <c r="F1844">
        <v>16.100000000000001</v>
      </c>
    </row>
    <row r="1845" spans="1:6" hidden="1" x14ac:dyDescent="0.25">
      <c r="A1845" t="s">
        <v>6</v>
      </c>
      <c r="B1845" t="s">
        <v>23</v>
      </c>
      <c r="C1845" s="2" t="s">
        <v>30</v>
      </c>
      <c r="D1845">
        <v>18</v>
      </c>
      <c r="E1845">
        <v>5</v>
      </c>
      <c r="F1845">
        <v>33.85</v>
      </c>
    </row>
    <row r="1846" spans="1:6" hidden="1" x14ac:dyDescent="0.25">
      <c r="A1846" t="s">
        <v>6</v>
      </c>
      <c r="B1846" t="s">
        <v>23</v>
      </c>
      <c r="C1846" s="2" t="s">
        <v>30</v>
      </c>
      <c r="D1846">
        <v>18</v>
      </c>
      <c r="E1846">
        <v>6</v>
      </c>
      <c r="F1846">
        <v>58.7</v>
      </c>
    </row>
    <row r="1847" spans="1:6" hidden="1" x14ac:dyDescent="0.25">
      <c r="A1847" t="s">
        <v>6</v>
      </c>
      <c r="B1847" t="s">
        <v>23</v>
      </c>
      <c r="C1847" s="2" t="s">
        <v>30</v>
      </c>
      <c r="D1847">
        <v>18</v>
      </c>
      <c r="E1847">
        <v>7</v>
      </c>
      <c r="F1847">
        <v>87.35</v>
      </c>
    </row>
    <row r="1848" spans="1:6" hidden="1" x14ac:dyDescent="0.25">
      <c r="A1848" t="s">
        <v>6</v>
      </c>
      <c r="B1848" t="s">
        <v>23</v>
      </c>
      <c r="C1848" s="2" t="s">
        <v>30</v>
      </c>
      <c r="D1848">
        <v>18</v>
      </c>
      <c r="E1848">
        <v>8</v>
      </c>
      <c r="F1848">
        <v>161.80000000000001</v>
      </c>
    </row>
    <row r="1849" spans="1:6" hidden="1" x14ac:dyDescent="0.25">
      <c r="A1849" t="s">
        <v>6</v>
      </c>
      <c r="B1849" t="s">
        <v>23</v>
      </c>
      <c r="C1849" s="2" t="s">
        <v>30</v>
      </c>
      <c r="D1849">
        <v>18</v>
      </c>
      <c r="E1849">
        <v>9</v>
      </c>
      <c r="F1849">
        <v>234.05</v>
      </c>
    </row>
    <row r="1850" spans="1:6" hidden="1" x14ac:dyDescent="0.25">
      <c r="A1850" t="s">
        <v>6</v>
      </c>
      <c r="B1850" t="s">
        <v>23</v>
      </c>
      <c r="C1850" s="2" t="s">
        <v>30</v>
      </c>
      <c r="D1850">
        <v>18</v>
      </c>
      <c r="E1850">
        <v>10</v>
      </c>
      <c r="F1850">
        <v>312.89999999999998</v>
      </c>
    </row>
    <row r="1851" spans="1:6" hidden="1" x14ac:dyDescent="0.25">
      <c r="A1851" t="s">
        <v>6</v>
      </c>
      <c r="B1851" t="s">
        <v>23</v>
      </c>
      <c r="C1851" s="2" t="s">
        <v>30</v>
      </c>
      <c r="D1851">
        <v>18</v>
      </c>
      <c r="E1851">
        <v>11</v>
      </c>
      <c r="F1851">
        <v>376.5</v>
      </c>
    </row>
    <row r="1852" spans="1:6" hidden="1" x14ac:dyDescent="0.25">
      <c r="A1852" t="s">
        <v>6</v>
      </c>
      <c r="B1852" t="s">
        <v>23</v>
      </c>
      <c r="C1852" s="2" t="s">
        <v>30</v>
      </c>
      <c r="D1852">
        <v>18</v>
      </c>
      <c r="E1852">
        <v>12</v>
      </c>
      <c r="F1852">
        <v>427.4</v>
      </c>
    </row>
    <row r="1853" spans="1:6" hidden="1" x14ac:dyDescent="0.25">
      <c r="A1853" t="s">
        <v>6</v>
      </c>
      <c r="B1853" t="s">
        <v>23</v>
      </c>
      <c r="C1853" s="2" t="s">
        <v>30</v>
      </c>
      <c r="D1853">
        <v>18</v>
      </c>
      <c r="E1853">
        <v>13</v>
      </c>
      <c r="F1853">
        <v>475.52499999999998</v>
      </c>
    </row>
    <row r="1854" spans="1:6" hidden="1" x14ac:dyDescent="0.25">
      <c r="A1854" t="s">
        <v>6</v>
      </c>
      <c r="B1854" t="s">
        <v>23</v>
      </c>
      <c r="C1854" s="2" t="s">
        <v>30</v>
      </c>
      <c r="D1854">
        <v>18</v>
      </c>
      <c r="E1854">
        <v>14</v>
      </c>
      <c r="F1854">
        <v>530.65</v>
      </c>
    </row>
    <row r="1855" spans="1:6" hidden="1" x14ac:dyDescent="0.25">
      <c r="A1855" t="s">
        <v>6</v>
      </c>
      <c r="B1855" t="s">
        <v>23</v>
      </c>
      <c r="C1855" s="2" t="s">
        <v>30</v>
      </c>
      <c r="D1855">
        <v>18</v>
      </c>
      <c r="E1855">
        <v>15</v>
      </c>
      <c r="F1855">
        <v>482.25</v>
      </c>
    </row>
    <row r="1856" spans="1:6" hidden="1" x14ac:dyDescent="0.25">
      <c r="A1856" t="s">
        <v>6</v>
      </c>
      <c r="B1856" t="s">
        <v>23</v>
      </c>
      <c r="C1856" s="2" t="s">
        <v>30</v>
      </c>
      <c r="D1856">
        <v>18</v>
      </c>
      <c r="E1856">
        <v>16</v>
      </c>
      <c r="F1856">
        <v>365.5</v>
      </c>
    </row>
    <row r="1857" spans="1:6" hidden="1" x14ac:dyDescent="0.25">
      <c r="A1857" t="s">
        <v>6</v>
      </c>
      <c r="B1857" t="s">
        <v>23</v>
      </c>
      <c r="C1857" s="2" t="s">
        <v>30</v>
      </c>
      <c r="D1857">
        <v>18</v>
      </c>
      <c r="E1857">
        <v>17</v>
      </c>
      <c r="F1857">
        <v>243.25</v>
      </c>
    </row>
    <row r="1858" spans="1:6" hidden="1" x14ac:dyDescent="0.25">
      <c r="A1858" t="s">
        <v>6</v>
      </c>
      <c r="B1858" t="s">
        <v>23</v>
      </c>
      <c r="C1858" s="2" t="s">
        <v>30</v>
      </c>
      <c r="D1858">
        <v>18</v>
      </c>
      <c r="E1858">
        <v>18</v>
      </c>
      <c r="F1858">
        <v>106.3</v>
      </c>
    </row>
    <row r="1859" spans="1:6" hidden="1" x14ac:dyDescent="0.25">
      <c r="A1859" t="s">
        <v>7</v>
      </c>
      <c r="B1859" t="s">
        <v>23</v>
      </c>
      <c r="C1859" s="2" t="s">
        <v>30</v>
      </c>
      <c r="D1859">
        <v>14</v>
      </c>
      <c r="E1859">
        <v>1</v>
      </c>
      <c r="F1859">
        <v>0.2</v>
      </c>
    </row>
    <row r="1860" spans="1:6" hidden="1" x14ac:dyDescent="0.25">
      <c r="A1860" t="s">
        <v>7</v>
      </c>
      <c r="B1860" t="s">
        <v>23</v>
      </c>
      <c r="C1860" s="2" t="s">
        <v>30</v>
      </c>
      <c r="D1860">
        <v>14</v>
      </c>
      <c r="E1860">
        <v>2</v>
      </c>
      <c r="F1860">
        <v>1.7333333333333332</v>
      </c>
    </row>
    <row r="1861" spans="1:6" hidden="1" x14ac:dyDescent="0.25">
      <c r="A1861" t="s">
        <v>7</v>
      </c>
      <c r="B1861" t="s">
        <v>23</v>
      </c>
      <c r="C1861" s="2" t="s">
        <v>30</v>
      </c>
      <c r="D1861">
        <v>14</v>
      </c>
      <c r="E1861">
        <v>3</v>
      </c>
      <c r="F1861">
        <v>7.3</v>
      </c>
    </row>
    <row r="1862" spans="1:6" hidden="1" x14ac:dyDescent="0.25">
      <c r="A1862" t="s">
        <v>7</v>
      </c>
      <c r="B1862" t="s">
        <v>23</v>
      </c>
      <c r="C1862" s="2" t="s">
        <v>30</v>
      </c>
      <c r="D1862">
        <v>14</v>
      </c>
      <c r="E1862">
        <v>4</v>
      </c>
      <c r="F1862">
        <v>18.8</v>
      </c>
    </row>
    <row r="1863" spans="1:6" hidden="1" x14ac:dyDescent="0.25">
      <c r="A1863" t="s">
        <v>7</v>
      </c>
      <c r="B1863" t="s">
        <v>23</v>
      </c>
      <c r="C1863" s="2" t="s">
        <v>30</v>
      </c>
      <c r="D1863">
        <v>14</v>
      </c>
      <c r="E1863">
        <v>5</v>
      </c>
      <c r="F1863">
        <v>41.166666666666671</v>
      </c>
    </row>
    <row r="1864" spans="1:6" hidden="1" x14ac:dyDescent="0.25">
      <c r="A1864" t="s">
        <v>7</v>
      </c>
      <c r="B1864" t="s">
        <v>23</v>
      </c>
      <c r="C1864" s="2" t="s">
        <v>30</v>
      </c>
      <c r="D1864">
        <v>14</v>
      </c>
      <c r="E1864">
        <v>6</v>
      </c>
      <c r="F1864">
        <v>71.900000000000006</v>
      </c>
    </row>
    <row r="1865" spans="1:6" hidden="1" x14ac:dyDescent="0.25">
      <c r="A1865" t="s">
        <v>7</v>
      </c>
      <c r="B1865" t="s">
        <v>23</v>
      </c>
      <c r="C1865" s="2" t="s">
        <v>30</v>
      </c>
      <c r="D1865">
        <v>14</v>
      </c>
      <c r="E1865">
        <v>7</v>
      </c>
      <c r="F1865" s="3">
        <v>117.9</v>
      </c>
    </row>
    <row r="1866" spans="1:6" hidden="1" x14ac:dyDescent="0.25">
      <c r="A1866" t="s">
        <v>7</v>
      </c>
      <c r="B1866" t="s">
        <v>23</v>
      </c>
      <c r="C1866" s="2" t="s">
        <v>30</v>
      </c>
      <c r="D1866">
        <v>14</v>
      </c>
      <c r="E1866">
        <v>8</v>
      </c>
      <c r="F1866">
        <v>189.56666666666666</v>
      </c>
    </row>
    <row r="1867" spans="1:6" hidden="1" x14ac:dyDescent="0.25">
      <c r="A1867" t="s">
        <v>7</v>
      </c>
      <c r="B1867" t="s">
        <v>23</v>
      </c>
      <c r="C1867" s="2" t="s">
        <v>30</v>
      </c>
      <c r="D1867">
        <v>14</v>
      </c>
      <c r="E1867">
        <v>9</v>
      </c>
      <c r="F1867">
        <v>286.36666666666667</v>
      </c>
    </row>
    <row r="1868" spans="1:6" hidden="1" x14ac:dyDescent="0.25">
      <c r="A1868" t="s">
        <v>7</v>
      </c>
      <c r="B1868" t="s">
        <v>23</v>
      </c>
      <c r="C1868" s="2" t="s">
        <v>30</v>
      </c>
      <c r="D1868">
        <v>14</v>
      </c>
      <c r="E1868">
        <v>10</v>
      </c>
      <c r="F1868">
        <v>411.6</v>
      </c>
    </row>
    <row r="1869" spans="1:6" hidden="1" x14ac:dyDescent="0.25">
      <c r="A1869" t="s">
        <v>7</v>
      </c>
      <c r="B1869" t="s">
        <v>23</v>
      </c>
      <c r="C1869" s="2" t="s">
        <v>30</v>
      </c>
      <c r="D1869">
        <v>14</v>
      </c>
      <c r="E1869">
        <v>11</v>
      </c>
      <c r="F1869">
        <v>503.4666666666667</v>
      </c>
    </row>
    <row r="1870" spans="1:6" hidden="1" x14ac:dyDescent="0.25">
      <c r="A1870" t="s">
        <v>7</v>
      </c>
      <c r="B1870" t="s">
        <v>23</v>
      </c>
      <c r="C1870" s="2" t="s">
        <v>30</v>
      </c>
      <c r="D1870">
        <v>14</v>
      </c>
      <c r="E1870">
        <v>12</v>
      </c>
      <c r="F1870">
        <v>592.2833333333333</v>
      </c>
    </row>
    <row r="1871" spans="1:6" hidden="1" x14ac:dyDescent="0.25">
      <c r="A1871" t="s">
        <v>7</v>
      </c>
      <c r="B1871" t="s">
        <v>23</v>
      </c>
      <c r="C1871" s="2" t="s">
        <v>30</v>
      </c>
      <c r="D1871">
        <v>14</v>
      </c>
      <c r="E1871">
        <v>13</v>
      </c>
      <c r="F1871">
        <v>530.16666666666674</v>
      </c>
    </row>
    <row r="1872" spans="1:6" hidden="1" x14ac:dyDescent="0.25">
      <c r="A1872" t="s">
        <v>7</v>
      </c>
      <c r="B1872" t="s">
        <v>23</v>
      </c>
      <c r="C1872" s="2" t="s">
        <v>30</v>
      </c>
      <c r="D1872">
        <v>14</v>
      </c>
      <c r="E1872">
        <v>14</v>
      </c>
      <c r="F1872">
        <v>302.33333333333337</v>
      </c>
    </row>
    <row r="1873" spans="1:6" hidden="1" x14ac:dyDescent="0.25">
      <c r="A1873" t="s">
        <v>7</v>
      </c>
      <c r="B1873" t="s">
        <v>23</v>
      </c>
      <c r="C1873" s="2" t="s">
        <v>30</v>
      </c>
      <c r="D1873">
        <v>15</v>
      </c>
      <c r="E1873">
        <v>1</v>
      </c>
      <c r="F1873">
        <v>0.7</v>
      </c>
    </row>
    <row r="1874" spans="1:6" hidden="1" x14ac:dyDescent="0.25">
      <c r="A1874" t="s">
        <v>7</v>
      </c>
      <c r="B1874" t="s">
        <v>23</v>
      </c>
      <c r="C1874" s="2" t="s">
        <v>30</v>
      </c>
      <c r="D1874">
        <v>15</v>
      </c>
      <c r="E1874">
        <v>2</v>
      </c>
      <c r="F1874">
        <v>2.25</v>
      </c>
    </row>
    <row r="1875" spans="1:6" hidden="1" x14ac:dyDescent="0.25">
      <c r="A1875" t="s">
        <v>7</v>
      </c>
      <c r="B1875" t="s">
        <v>23</v>
      </c>
      <c r="C1875" s="2" t="s">
        <v>30</v>
      </c>
      <c r="D1875">
        <v>15</v>
      </c>
      <c r="E1875">
        <v>3</v>
      </c>
      <c r="F1875">
        <v>7.9</v>
      </c>
    </row>
    <row r="1876" spans="1:6" hidden="1" x14ac:dyDescent="0.25">
      <c r="A1876" t="s">
        <v>7</v>
      </c>
      <c r="B1876" t="s">
        <v>23</v>
      </c>
      <c r="C1876" s="2" t="s">
        <v>30</v>
      </c>
      <c r="D1876">
        <v>15</v>
      </c>
      <c r="E1876">
        <v>4</v>
      </c>
      <c r="F1876">
        <v>17.5</v>
      </c>
    </row>
    <row r="1877" spans="1:6" hidden="1" x14ac:dyDescent="0.25">
      <c r="A1877" t="s">
        <v>7</v>
      </c>
      <c r="B1877" t="s">
        <v>23</v>
      </c>
      <c r="C1877" s="2" t="s">
        <v>30</v>
      </c>
      <c r="D1877">
        <v>15</v>
      </c>
      <c r="E1877">
        <v>5</v>
      </c>
      <c r="F1877">
        <v>43.7</v>
      </c>
    </row>
    <row r="1878" spans="1:6" hidden="1" x14ac:dyDescent="0.25">
      <c r="A1878" t="s">
        <v>7</v>
      </c>
      <c r="B1878" t="s">
        <v>23</v>
      </c>
      <c r="C1878" s="2" t="s">
        <v>30</v>
      </c>
      <c r="D1878">
        <v>15</v>
      </c>
      <c r="E1878">
        <v>6</v>
      </c>
      <c r="F1878">
        <v>77.13333333333334</v>
      </c>
    </row>
    <row r="1879" spans="1:6" hidden="1" x14ac:dyDescent="0.25">
      <c r="A1879" t="s">
        <v>7</v>
      </c>
      <c r="B1879" t="s">
        <v>23</v>
      </c>
      <c r="C1879" s="2" t="s">
        <v>30</v>
      </c>
      <c r="D1879">
        <v>15</v>
      </c>
      <c r="E1879">
        <v>7</v>
      </c>
      <c r="F1879">
        <v>115.76666666666668</v>
      </c>
    </row>
    <row r="1880" spans="1:6" hidden="1" x14ac:dyDescent="0.25">
      <c r="A1880" t="s">
        <v>7</v>
      </c>
      <c r="B1880" t="s">
        <v>23</v>
      </c>
      <c r="C1880" s="2" t="s">
        <v>30</v>
      </c>
      <c r="D1880">
        <v>15</v>
      </c>
      <c r="E1880">
        <v>8</v>
      </c>
      <c r="F1880">
        <v>201.6</v>
      </c>
    </row>
    <row r="1881" spans="1:6" hidden="1" x14ac:dyDescent="0.25">
      <c r="A1881" t="s">
        <v>7</v>
      </c>
      <c r="B1881" t="s">
        <v>23</v>
      </c>
      <c r="C1881" s="2" t="s">
        <v>30</v>
      </c>
      <c r="D1881">
        <v>15</v>
      </c>
      <c r="E1881">
        <v>9</v>
      </c>
      <c r="F1881">
        <v>283.16666666666663</v>
      </c>
    </row>
    <row r="1882" spans="1:6" hidden="1" x14ac:dyDescent="0.25">
      <c r="A1882" t="s">
        <v>7</v>
      </c>
      <c r="B1882" t="s">
        <v>23</v>
      </c>
      <c r="C1882" s="2" t="s">
        <v>30</v>
      </c>
      <c r="D1882">
        <v>15</v>
      </c>
      <c r="E1882">
        <v>10</v>
      </c>
      <c r="F1882">
        <v>414.2</v>
      </c>
    </row>
    <row r="1883" spans="1:6" hidden="1" x14ac:dyDescent="0.25">
      <c r="A1883" t="s">
        <v>7</v>
      </c>
      <c r="B1883" t="s">
        <v>23</v>
      </c>
      <c r="C1883" s="2" t="s">
        <v>30</v>
      </c>
      <c r="D1883">
        <v>15</v>
      </c>
      <c r="E1883">
        <v>11</v>
      </c>
      <c r="F1883">
        <v>518.5333333333333</v>
      </c>
    </row>
    <row r="1884" spans="1:6" hidden="1" x14ac:dyDescent="0.25">
      <c r="A1884" t="s">
        <v>7</v>
      </c>
      <c r="B1884" t="s">
        <v>23</v>
      </c>
      <c r="C1884" s="2" t="s">
        <v>30</v>
      </c>
      <c r="D1884">
        <v>15</v>
      </c>
      <c r="E1884">
        <v>12</v>
      </c>
      <c r="F1884">
        <v>613.2833333333333</v>
      </c>
    </row>
    <row r="1885" spans="1:6" hidden="1" x14ac:dyDescent="0.25">
      <c r="A1885" t="s">
        <v>7</v>
      </c>
      <c r="B1885" t="s">
        <v>23</v>
      </c>
      <c r="C1885" s="2" t="s">
        <v>30</v>
      </c>
      <c r="D1885">
        <v>15</v>
      </c>
      <c r="E1885">
        <v>13</v>
      </c>
      <c r="F1885">
        <v>630.4</v>
      </c>
    </row>
    <row r="1886" spans="1:6" hidden="1" x14ac:dyDescent="0.25">
      <c r="A1886" t="s">
        <v>7</v>
      </c>
      <c r="B1886" t="s">
        <v>23</v>
      </c>
      <c r="C1886" s="2" t="s">
        <v>30</v>
      </c>
      <c r="D1886">
        <v>15</v>
      </c>
      <c r="E1886">
        <v>14</v>
      </c>
      <c r="F1886">
        <v>532.33333333333326</v>
      </c>
    </row>
    <row r="1887" spans="1:6" hidden="1" x14ac:dyDescent="0.25">
      <c r="A1887" t="s">
        <v>7</v>
      </c>
      <c r="B1887" t="s">
        <v>23</v>
      </c>
      <c r="C1887" s="2" t="s">
        <v>30</v>
      </c>
      <c r="D1887">
        <v>15</v>
      </c>
      <c r="E1887">
        <v>15</v>
      </c>
      <c r="F1887">
        <v>261.39999999999998</v>
      </c>
    </row>
    <row r="1888" spans="1:6" hidden="1" x14ac:dyDescent="0.25">
      <c r="A1888" t="s">
        <v>8</v>
      </c>
      <c r="B1888" t="s">
        <v>23</v>
      </c>
      <c r="C1888" s="2" t="s">
        <v>30</v>
      </c>
      <c r="D1888">
        <v>15</v>
      </c>
      <c r="E1888">
        <v>1</v>
      </c>
      <c r="F1888">
        <v>0.3</v>
      </c>
    </row>
    <row r="1889" spans="1:6" hidden="1" x14ac:dyDescent="0.25">
      <c r="A1889" t="s">
        <v>8</v>
      </c>
      <c r="B1889" t="s">
        <v>23</v>
      </c>
      <c r="C1889" s="2" t="s">
        <v>30</v>
      </c>
      <c r="D1889">
        <v>15</v>
      </c>
      <c r="E1889">
        <v>2</v>
      </c>
      <c r="F1889">
        <v>1.45</v>
      </c>
    </row>
    <row r="1890" spans="1:6" hidden="1" x14ac:dyDescent="0.25">
      <c r="A1890" t="s">
        <v>8</v>
      </c>
      <c r="B1890" t="s">
        <v>23</v>
      </c>
      <c r="C1890" s="2" t="s">
        <v>30</v>
      </c>
      <c r="D1890">
        <v>15</v>
      </c>
      <c r="E1890">
        <v>3</v>
      </c>
      <c r="F1890">
        <v>6.125</v>
      </c>
    </row>
    <row r="1891" spans="1:6" hidden="1" x14ac:dyDescent="0.25">
      <c r="A1891" t="s">
        <v>8</v>
      </c>
      <c r="B1891" t="s">
        <v>23</v>
      </c>
      <c r="C1891" s="2" t="s">
        <v>30</v>
      </c>
      <c r="D1891">
        <v>15</v>
      </c>
      <c r="E1891">
        <v>4</v>
      </c>
      <c r="F1891">
        <v>13.940000000000001</v>
      </c>
    </row>
    <row r="1892" spans="1:6" hidden="1" x14ac:dyDescent="0.25">
      <c r="A1892" t="s">
        <v>8</v>
      </c>
      <c r="B1892" t="s">
        <v>23</v>
      </c>
      <c r="C1892" s="2" t="s">
        <v>30</v>
      </c>
      <c r="D1892">
        <v>15</v>
      </c>
      <c r="E1892">
        <v>5</v>
      </c>
      <c r="F1892">
        <v>31.18</v>
      </c>
    </row>
    <row r="1893" spans="1:6" hidden="1" x14ac:dyDescent="0.25">
      <c r="A1893" t="s">
        <v>8</v>
      </c>
      <c r="B1893" t="s">
        <v>23</v>
      </c>
      <c r="C1893" s="2" t="s">
        <v>30</v>
      </c>
      <c r="D1893">
        <v>15</v>
      </c>
      <c r="E1893">
        <v>6</v>
      </c>
      <c r="F1893">
        <v>59.95</v>
      </c>
    </row>
    <row r="1894" spans="1:6" hidden="1" x14ac:dyDescent="0.25">
      <c r="A1894" t="s">
        <v>8</v>
      </c>
      <c r="B1894" t="s">
        <v>23</v>
      </c>
      <c r="C1894" s="2" t="s">
        <v>30</v>
      </c>
      <c r="D1894">
        <v>15</v>
      </c>
      <c r="E1894">
        <v>7</v>
      </c>
      <c r="F1894">
        <v>98.86</v>
      </c>
    </row>
    <row r="1895" spans="1:6" hidden="1" x14ac:dyDescent="0.25">
      <c r="A1895" t="s">
        <v>8</v>
      </c>
      <c r="B1895" t="s">
        <v>23</v>
      </c>
      <c r="C1895" s="2" t="s">
        <v>30</v>
      </c>
      <c r="D1895">
        <v>15</v>
      </c>
      <c r="E1895">
        <v>8</v>
      </c>
      <c r="F1895">
        <v>167.18</v>
      </c>
    </row>
    <row r="1896" spans="1:6" hidden="1" x14ac:dyDescent="0.25">
      <c r="A1896" t="s">
        <v>8</v>
      </c>
      <c r="B1896" t="s">
        <v>23</v>
      </c>
      <c r="C1896" s="2" t="s">
        <v>30</v>
      </c>
      <c r="D1896">
        <v>15</v>
      </c>
      <c r="E1896">
        <v>9</v>
      </c>
      <c r="F1896">
        <v>247.66</v>
      </c>
    </row>
    <row r="1897" spans="1:6" hidden="1" x14ac:dyDescent="0.25">
      <c r="A1897" t="s">
        <v>8</v>
      </c>
      <c r="B1897" t="s">
        <v>23</v>
      </c>
      <c r="C1897" s="2" t="s">
        <v>30</v>
      </c>
      <c r="D1897">
        <v>15</v>
      </c>
      <c r="E1897">
        <v>10</v>
      </c>
      <c r="F1897">
        <v>331.7</v>
      </c>
    </row>
    <row r="1898" spans="1:6" hidden="1" x14ac:dyDescent="0.25">
      <c r="A1898" t="s">
        <v>8</v>
      </c>
      <c r="B1898" t="s">
        <v>23</v>
      </c>
      <c r="C1898" s="2" t="s">
        <v>30</v>
      </c>
      <c r="D1898">
        <v>15</v>
      </c>
      <c r="E1898">
        <v>11</v>
      </c>
      <c r="F1898">
        <v>400.58000000000004</v>
      </c>
    </row>
    <row r="1899" spans="1:6" hidden="1" x14ac:dyDescent="0.25">
      <c r="A1899" t="s">
        <v>8</v>
      </c>
      <c r="B1899" t="s">
        <v>23</v>
      </c>
      <c r="C1899" s="2" t="s">
        <v>30</v>
      </c>
      <c r="D1899">
        <v>15</v>
      </c>
      <c r="E1899">
        <v>12</v>
      </c>
      <c r="F1899">
        <v>456.16</v>
      </c>
    </row>
    <row r="1900" spans="1:6" hidden="1" x14ac:dyDescent="0.25">
      <c r="A1900" t="s">
        <v>8</v>
      </c>
      <c r="B1900" t="s">
        <v>23</v>
      </c>
      <c r="C1900" s="2" t="s">
        <v>30</v>
      </c>
      <c r="D1900">
        <v>15</v>
      </c>
      <c r="E1900">
        <v>13</v>
      </c>
      <c r="F1900">
        <v>481.7</v>
      </c>
    </row>
    <row r="1901" spans="1:6" hidden="1" x14ac:dyDescent="0.25">
      <c r="A1901" t="s">
        <v>8</v>
      </c>
      <c r="B1901" t="s">
        <v>23</v>
      </c>
      <c r="C1901" s="2" t="s">
        <v>30</v>
      </c>
      <c r="D1901">
        <v>15</v>
      </c>
      <c r="E1901">
        <v>14</v>
      </c>
      <c r="F1901">
        <v>396.48</v>
      </c>
    </row>
    <row r="1902" spans="1:6" hidden="1" x14ac:dyDescent="0.25">
      <c r="A1902" t="s">
        <v>8</v>
      </c>
      <c r="B1902" t="s">
        <v>23</v>
      </c>
      <c r="C1902" s="2" t="s">
        <v>30</v>
      </c>
      <c r="D1902">
        <v>15</v>
      </c>
      <c r="E1902">
        <v>15</v>
      </c>
      <c r="F1902">
        <v>264.21999999999997</v>
      </c>
    </row>
    <row r="1903" spans="1:6" hidden="1" x14ac:dyDescent="0.25">
      <c r="A1903" t="s">
        <v>8</v>
      </c>
      <c r="B1903" t="s">
        <v>23</v>
      </c>
      <c r="C1903" s="2" t="s">
        <v>30</v>
      </c>
      <c r="D1903">
        <v>16</v>
      </c>
      <c r="E1903">
        <v>1</v>
      </c>
      <c r="F1903">
        <v>0.3</v>
      </c>
    </row>
    <row r="1904" spans="1:6" hidden="1" x14ac:dyDescent="0.25">
      <c r="A1904" t="s">
        <v>8</v>
      </c>
      <c r="B1904" t="s">
        <v>23</v>
      </c>
      <c r="C1904" s="2" t="s">
        <v>30</v>
      </c>
      <c r="D1904">
        <v>16</v>
      </c>
      <c r="E1904">
        <v>2</v>
      </c>
      <c r="F1904">
        <v>2</v>
      </c>
    </row>
    <row r="1905" spans="1:6" hidden="1" x14ac:dyDescent="0.25">
      <c r="A1905" t="s">
        <v>8</v>
      </c>
      <c r="B1905" t="s">
        <v>23</v>
      </c>
      <c r="C1905" s="2" t="s">
        <v>30</v>
      </c>
      <c r="D1905">
        <v>16</v>
      </c>
      <c r="E1905">
        <v>3</v>
      </c>
      <c r="F1905">
        <v>3.3</v>
      </c>
    </row>
    <row r="1906" spans="1:6" hidden="1" x14ac:dyDescent="0.25">
      <c r="A1906" t="s">
        <v>8</v>
      </c>
      <c r="B1906" t="s">
        <v>23</v>
      </c>
      <c r="C1906" s="2" t="s">
        <v>30</v>
      </c>
      <c r="D1906">
        <v>16</v>
      </c>
      <c r="E1906">
        <v>4</v>
      </c>
      <c r="F1906">
        <v>15.6</v>
      </c>
    </row>
    <row r="1907" spans="1:6" hidden="1" x14ac:dyDescent="0.25">
      <c r="A1907" t="s">
        <v>8</v>
      </c>
      <c r="B1907" t="s">
        <v>23</v>
      </c>
      <c r="C1907" s="2" t="s">
        <v>30</v>
      </c>
      <c r="D1907">
        <v>16</v>
      </c>
      <c r="E1907">
        <v>5</v>
      </c>
      <c r="F1907">
        <v>34.1</v>
      </c>
    </row>
    <row r="1908" spans="1:6" hidden="1" x14ac:dyDescent="0.25">
      <c r="A1908" t="s">
        <v>8</v>
      </c>
      <c r="B1908" t="s">
        <v>23</v>
      </c>
      <c r="C1908" s="2" t="s">
        <v>30</v>
      </c>
      <c r="D1908">
        <v>16</v>
      </c>
      <c r="E1908">
        <v>6</v>
      </c>
      <c r="F1908">
        <v>52.6</v>
      </c>
    </row>
    <row r="1909" spans="1:6" hidden="1" x14ac:dyDescent="0.25">
      <c r="A1909" t="s">
        <v>8</v>
      </c>
      <c r="B1909" t="s">
        <v>23</v>
      </c>
      <c r="C1909" s="2" t="s">
        <v>30</v>
      </c>
      <c r="D1909">
        <v>16</v>
      </c>
      <c r="E1909">
        <v>7</v>
      </c>
      <c r="F1909">
        <v>86.8</v>
      </c>
    </row>
    <row r="1910" spans="1:6" hidden="1" x14ac:dyDescent="0.25">
      <c r="A1910" t="s">
        <v>8</v>
      </c>
      <c r="B1910" t="s">
        <v>23</v>
      </c>
      <c r="C1910" s="2" t="s">
        <v>30</v>
      </c>
      <c r="D1910">
        <v>16</v>
      </c>
      <c r="E1910">
        <v>8</v>
      </c>
      <c r="F1910">
        <v>144.9</v>
      </c>
    </row>
    <row r="1911" spans="1:6" hidden="1" x14ac:dyDescent="0.25">
      <c r="A1911" t="s">
        <v>8</v>
      </c>
      <c r="B1911" t="s">
        <v>23</v>
      </c>
      <c r="C1911" s="2" t="s">
        <v>30</v>
      </c>
      <c r="D1911">
        <v>16</v>
      </c>
      <c r="E1911">
        <v>9</v>
      </c>
      <c r="F1911">
        <v>231.1</v>
      </c>
    </row>
    <row r="1912" spans="1:6" hidden="1" x14ac:dyDescent="0.25">
      <c r="A1912" t="s">
        <v>8</v>
      </c>
      <c r="B1912" t="s">
        <v>23</v>
      </c>
      <c r="C1912" s="2" t="s">
        <v>30</v>
      </c>
      <c r="D1912">
        <v>16</v>
      </c>
      <c r="E1912">
        <v>10</v>
      </c>
      <c r="F1912">
        <v>309.39999999999998</v>
      </c>
    </row>
    <row r="1913" spans="1:6" hidden="1" x14ac:dyDescent="0.25">
      <c r="A1913" t="s">
        <v>8</v>
      </c>
      <c r="B1913" t="s">
        <v>23</v>
      </c>
      <c r="C1913" s="2" t="s">
        <v>30</v>
      </c>
      <c r="D1913">
        <v>16</v>
      </c>
      <c r="E1913">
        <v>11</v>
      </c>
      <c r="F1913">
        <v>406.4</v>
      </c>
    </row>
    <row r="1914" spans="1:6" hidden="1" x14ac:dyDescent="0.25">
      <c r="A1914" t="s">
        <v>8</v>
      </c>
      <c r="B1914" t="s">
        <v>23</v>
      </c>
      <c r="C1914" s="2" t="s">
        <v>30</v>
      </c>
      <c r="D1914">
        <v>16</v>
      </c>
      <c r="E1914">
        <v>12</v>
      </c>
      <c r="F1914">
        <v>432.75</v>
      </c>
    </row>
    <row r="1915" spans="1:6" hidden="1" x14ac:dyDescent="0.25">
      <c r="A1915" t="s">
        <v>8</v>
      </c>
      <c r="B1915" t="s">
        <v>23</v>
      </c>
      <c r="C1915" s="2" t="s">
        <v>30</v>
      </c>
      <c r="D1915">
        <v>16</v>
      </c>
      <c r="E1915">
        <v>13</v>
      </c>
      <c r="F1915">
        <v>478.2</v>
      </c>
    </row>
    <row r="1916" spans="1:6" hidden="1" x14ac:dyDescent="0.25">
      <c r="A1916" t="s">
        <v>8</v>
      </c>
      <c r="B1916" t="s">
        <v>23</v>
      </c>
      <c r="C1916" s="2" t="s">
        <v>30</v>
      </c>
      <c r="D1916">
        <v>16</v>
      </c>
      <c r="E1916">
        <v>14</v>
      </c>
      <c r="F1916">
        <v>466.6</v>
      </c>
    </row>
    <row r="1917" spans="1:6" hidden="1" x14ac:dyDescent="0.25">
      <c r="A1917" t="s">
        <v>8</v>
      </c>
      <c r="B1917" t="s">
        <v>23</v>
      </c>
      <c r="C1917" s="2" t="s">
        <v>30</v>
      </c>
      <c r="D1917">
        <v>16</v>
      </c>
      <c r="E1917">
        <v>15</v>
      </c>
      <c r="F1917">
        <v>362.9</v>
      </c>
    </row>
    <row r="1918" spans="1:6" hidden="1" x14ac:dyDescent="0.25">
      <c r="A1918" t="s">
        <v>8</v>
      </c>
      <c r="B1918" t="s">
        <v>23</v>
      </c>
      <c r="C1918" s="2" t="s">
        <v>30</v>
      </c>
      <c r="D1918">
        <v>16</v>
      </c>
      <c r="E1918">
        <v>16</v>
      </c>
      <c r="F1918">
        <v>189.3</v>
      </c>
    </row>
    <row r="1919" spans="1:6" hidden="1" x14ac:dyDescent="0.25">
      <c r="A1919" t="s">
        <v>18</v>
      </c>
      <c r="B1919" t="s">
        <v>23</v>
      </c>
      <c r="C1919" s="2" t="s">
        <v>30</v>
      </c>
      <c r="D1919">
        <v>16</v>
      </c>
      <c r="E1919">
        <v>2</v>
      </c>
      <c r="F1919">
        <v>0.9</v>
      </c>
    </row>
    <row r="1920" spans="1:6" hidden="1" x14ac:dyDescent="0.25">
      <c r="A1920" t="s">
        <v>18</v>
      </c>
      <c r="B1920" t="s">
        <v>23</v>
      </c>
      <c r="C1920" s="2" t="s">
        <v>30</v>
      </c>
      <c r="D1920">
        <v>16</v>
      </c>
      <c r="E1920">
        <v>3</v>
      </c>
      <c r="F1920">
        <v>4.0999999999999996</v>
      </c>
    </row>
    <row r="1921" spans="1:6" hidden="1" x14ac:dyDescent="0.25">
      <c r="A1921" t="s">
        <v>18</v>
      </c>
      <c r="B1921" t="s">
        <v>23</v>
      </c>
      <c r="C1921" s="2" t="s">
        <v>30</v>
      </c>
      <c r="D1921">
        <v>16</v>
      </c>
      <c r="E1921">
        <v>4</v>
      </c>
      <c r="F1921">
        <v>11.1</v>
      </c>
    </row>
    <row r="1922" spans="1:6" hidden="1" x14ac:dyDescent="0.25">
      <c r="A1922" t="s">
        <v>18</v>
      </c>
      <c r="B1922" t="s">
        <v>23</v>
      </c>
      <c r="C1922" s="2" t="s">
        <v>30</v>
      </c>
      <c r="D1922">
        <v>16</v>
      </c>
      <c r="E1922">
        <v>5</v>
      </c>
      <c r="F1922">
        <v>28.4</v>
      </c>
    </row>
    <row r="1923" spans="1:6" hidden="1" x14ac:dyDescent="0.25">
      <c r="A1923" t="s">
        <v>18</v>
      </c>
      <c r="B1923" t="s">
        <v>23</v>
      </c>
      <c r="C1923" s="2" t="s">
        <v>30</v>
      </c>
      <c r="D1923">
        <v>16</v>
      </c>
      <c r="E1923">
        <v>6</v>
      </c>
      <c r="F1923">
        <v>39.9</v>
      </c>
    </row>
    <row r="1924" spans="1:6" hidden="1" x14ac:dyDescent="0.25">
      <c r="A1924" t="s">
        <v>18</v>
      </c>
      <c r="B1924" t="s">
        <v>23</v>
      </c>
      <c r="C1924" s="2" t="s">
        <v>30</v>
      </c>
      <c r="D1924">
        <v>16</v>
      </c>
      <c r="E1924">
        <v>7</v>
      </c>
      <c r="F1924">
        <v>93.97999999999999</v>
      </c>
    </row>
    <row r="1925" spans="1:6" hidden="1" x14ac:dyDescent="0.25">
      <c r="A1925" t="s">
        <v>18</v>
      </c>
      <c r="B1925" t="s">
        <v>23</v>
      </c>
      <c r="C1925" s="2" t="s">
        <v>30</v>
      </c>
      <c r="D1925">
        <v>16</v>
      </c>
      <c r="E1925">
        <v>8</v>
      </c>
      <c r="F1925">
        <v>161.19999999999999</v>
      </c>
    </row>
    <row r="1926" spans="1:6" hidden="1" x14ac:dyDescent="0.25">
      <c r="A1926" t="s">
        <v>18</v>
      </c>
      <c r="B1926" t="s">
        <v>23</v>
      </c>
      <c r="C1926" s="2" t="s">
        <v>30</v>
      </c>
      <c r="D1926">
        <v>16</v>
      </c>
      <c r="E1926">
        <v>9</v>
      </c>
      <c r="F1926">
        <v>238.5</v>
      </c>
    </row>
    <row r="1927" spans="1:6" hidden="1" x14ac:dyDescent="0.25">
      <c r="A1927" t="s">
        <v>18</v>
      </c>
      <c r="B1927" t="s">
        <v>23</v>
      </c>
      <c r="C1927" s="2" t="s">
        <v>30</v>
      </c>
      <c r="D1927">
        <v>16</v>
      </c>
      <c r="E1927">
        <v>10</v>
      </c>
      <c r="F1927">
        <v>363.8</v>
      </c>
    </row>
    <row r="1928" spans="1:6" hidden="1" x14ac:dyDescent="0.25">
      <c r="A1928" t="s">
        <v>18</v>
      </c>
      <c r="B1928" t="s">
        <v>23</v>
      </c>
      <c r="C1928" s="2" t="s">
        <v>30</v>
      </c>
      <c r="D1928">
        <v>16</v>
      </c>
      <c r="E1928">
        <v>11</v>
      </c>
      <c r="F1928">
        <v>438.9</v>
      </c>
    </row>
    <row r="1929" spans="1:6" hidden="1" x14ac:dyDescent="0.25">
      <c r="A1929" t="s">
        <v>18</v>
      </c>
      <c r="B1929" t="s">
        <v>23</v>
      </c>
      <c r="C1929" s="2" t="s">
        <v>30</v>
      </c>
      <c r="D1929">
        <v>16</v>
      </c>
      <c r="E1929">
        <v>12</v>
      </c>
      <c r="F1929">
        <v>554</v>
      </c>
    </row>
    <row r="1930" spans="1:6" hidden="1" x14ac:dyDescent="0.25">
      <c r="A1930" t="s">
        <v>18</v>
      </c>
      <c r="B1930" t="s">
        <v>23</v>
      </c>
      <c r="C1930" s="2" t="s">
        <v>30</v>
      </c>
      <c r="D1930">
        <v>16</v>
      </c>
      <c r="E1930">
        <v>13</v>
      </c>
      <c r="F1930">
        <v>680.05</v>
      </c>
    </row>
    <row r="1931" spans="1:6" hidden="1" x14ac:dyDescent="0.25">
      <c r="A1931" t="s">
        <v>18</v>
      </c>
      <c r="B1931" t="s">
        <v>23</v>
      </c>
      <c r="C1931" s="2" t="s">
        <v>30</v>
      </c>
      <c r="D1931">
        <v>16</v>
      </c>
      <c r="E1931">
        <v>14</v>
      </c>
      <c r="F1931">
        <v>666.8</v>
      </c>
    </row>
    <row r="1932" spans="1:6" hidden="1" x14ac:dyDescent="0.25">
      <c r="A1932" t="s">
        <v>18</v>
      </c>
      <c r="B1932" t="s">
        <v>23</v>
      </c>
      <c r="C1932" s="2" t="s">
        <v>30</v>
      </c>
      <c r="D1932">
        <v>16</v>
      </c>
      <c r="E1932">
        <v>15</v>
      </c>
      <c r="F1932">
        <v>534</v>
      </c>
    </row>
    <row r="1933" spans="1:6" hidden="1" x14ac:dyDescent="0.25">
      <c r="A1933" t="s">
        <v>18</v>
      </c>
      <c r="B1933" t="s">
        <v>23</v>
      </c>
      <c r="C1933" s="2" t="s">
        <v>30</v>
      </c>
      <c r="D1933">
        <v>16</v>
      </c>
      <c r="E1933">
        <v>16</v>
      </c>
      <c r="F1933">
        <v>298.8</v>
      </c>
    </row>
    <row r="1934" spans="1:6" hidden="1" x14ac:dyDescent="0.25">
      <c r="A1934" t="s">
        <v>18</v>
      </c>
      <c r="B1934" t="s">
        <v>23</v>
      </c>
      <c r="C1934" s="2" t="s">
        <v>30</v>
      </c>
      <c r="D1934">
        <v>17</v>
      </c>
      <c r="E1934">
        <v>2</v>
      </c>
      <c r="F1934">
        <v>0.95</v>
      </c>
    </row>
    <row r="1935" spans="1:6" hidden="1" x14ac:dyDescent="0.25">
      <c r="A1935" t="s">
        <v>18</v>
      </c>
      <c r="B1935" t="s">
        <v>23</v>
      </c>
      <c r="C1935" s="2" t="s">
        <v>30</v>
      </c>
      <c r="D1935">
        <v>17</v>
      </c>
      <c r="E1935">
        <v>3</v>
      </c>
      <c r="F1935">
        <v>3.7</v>
      </c>
    </row>
    <row r="1936" spans="1:6" hidden="1" x14ac:dyDescent="0.25">
      <c r="A1936" t="s">
        <v>18</v>
      </c>
      <c r="B1936" t="s">
        <v>23</v>
      </c>
      <c r="C1936" s="2" t="s">
        <v>30</v>
      </c>
      <c r="D1936">
        <v>17</v>
      </c>
      <c r="E1936">
        <v>4</v>
      </c>
      <c r="F1936">
        <v>9.1666666666666679</v>
      </c>
    </row>
    <row r="1937" spans="1:6" hidden="1" x14ac:dyDescent="0.25">
      <c r="A1937" t="s">
        <v>18</v>
      </c>
      <c r="B1937" t="s">
        <v>23</v>
      </c>
      <c r="C1937" s="2" t="s">
        <v>30</v>
      </c>
      <c r="D1937">
        <v>17</v>
      </c>
      <c r="E1937">
        <v>5</v>
      </c>
      <c r="F1937">
        <v>28.35</v>
      </c>
    </row>
    <row r="1938" spans="1:6" hidden="1" x14ac:dyDescent="0.25">
      <c r="A1938" t="s">
        <v>18</v>
      </c>
      <c r="B1938" t="s">
        <v>23</v>
      </c>
      <c r="C1938" s="2" t="s">
        <v>30</v>
      </c>
      <c r="D1938">
        <v>17</v>
      </c>
      <c r="E1938">
        <v>6</v>
      </c>
      <c r="F1938">
        <v>54.333333333333336</v>
      </c>
    </row>
    <row r="1939" spans="1:6" hidden="1" x14ac:dyDescent="0.25">
      <c r="A1939" t="s">
        <v>18</v>
      </c>
      <c r="B1939" t="s">
        <v>23</v>
      </c>
      <c r="C1939" s="2" t="s">
        <v>30</v>
      </c>
      <c r="D1939">
        <v>17</v>
      </c>
      <c r="E1939">
        <v>7</v>
      </c>
      <c r="F1939">
        <v>93.97999999999999</v>
      </c>
    </row>
    <row r="1940" spans="1:6" hidden="1" x14ac:dyDescent="0.25">
      <c r="A1940" t="s">
        <v>18</v>
      </c>
      <c r="B1940" t="s">
        <v>23</v>
      </c>
      <c r="C1940" s="2" t="s">
        <v>30</v>
      </c>
      <c r="D1940">
        <v>17</v>
      </c>
      <c r="E1940">
        <v>8</v>
      </c>
      <c r="F1940">
        <v>170.44</v>
      </c>
    </row>
    <row r="1941" spans="1:6" hidden="1" x14ac:dyDescent="0.25">
      <c r="A1941" t="s">
        <v>18</v>
      </c>
      <c r="B1941" t="s">
        <v>23</v>
      </c>
      <c r="C1941" s="2" t="s">
        <v>30</v>
      </c>
      <c r="D1941">
        <v>17</v>
      </c>
      <c r="E1941">
        <v>9</v>
      </c>
      <c r="F1941">
        <v>264.21999999999997</v>
      </c>
    </row>
    <row r="1942" spans="1:6" hidden="1" x14ac:dyDescent="0.25">
      <c r="A1942" t="s">
        <v>18</v>
      </c>
      <c r="B1942" t="s">
        <v>23</v>
      </c>
      <c r="C1942" s="2" t="s">
        <v>30</v>
      </c>
      <c r="D1942">
        <v>17</v>
      </c>
      <c r="E1942">
        <v>10</v>
      </c>
      <c r="F1942">
        <v>374.6</v>
      </c>
    </row>
    <row r="1943" spans="1:6" hidden="1" x14ac:dyDescent="0.25">
      <c r="A1943" t="s">
        <v>18</v>
      </c>
      <c r="B1943" t="s">
        <v>23</v>
      </c>
      <c r="C1943" s="2" t="s">
        <v>30</v>
      </c>
      <c r="D1943">
        <v>17</v>
      </c>
      <c r="E1943">
        <v>11</v>
      </c>
      <c r="F1943">
        <v>469.9</v>
      </c>
    </row>
    <row r="1944" spans="1:6" hidden="1" x14ac:dyDescent="0.25">
      <c r="A1944" t="s">
        <v>18</v>
      </c>
      <c r="B1944" t="s">
        <v>23</v>
      </c>
      <c r="C1944" s="2" t="s">
        <v>30</v>
      </c>
      <c r="D1944">
        <v>17</v>
      </c>
      <c r="E1944">
        <v>12</v>
      </c>
      <c r="F1944">
        <v>561.9</v>
      </c>
    </row>
    <row r="1945" spans="1:6" hidden="1" x14ac:dyDescent="0.25">
      <c r="A1945" t="s">
        <v>18</v>
      </c>
      <c r="B1945" t="s">
        <v>23</v>
      </c>
      <c r="C1945" s="2" t="s">
        <v>30</v>
      </c>
      <c r="D1945">
        <v>17</v>
      </c>
      <c r="E1945">
        <v>13</v>
      </c>
      <c r="F1945">
        <v>659.5</v>
      </c>
    </row>
    <row r="1946" spans="1:6" hidden="1" x14ac:dyDescent="0.25">
      <c r="A1946" t="s">
        <v>18</v>
      </c>
      <c r="B1946" t="s">
        <v>23</v>
      </c>
      <c r="C1946" s="2" t="s">
        <v>30</v>
      </c>
      <c r="D1946">
        <v>17</v>
      </c>
      <c r="E1946">
        <v>14</v>
      </c>
      <c r="F1946">
        <v>645</v>
      </c>
    </row>
    <row r="1947" spans="1:6" hidden="1" x14ac:dyDescent="0.25">
      <c r="A1947" t="s">
        <v>18</v>
      </c>
      <c r="B1947" t="s">
        <v>23</v>
      </c>
      <c r="C1947" s="2" t="s">
        <v>30</v>
      </c>
      <c r="D1947">
        <v>17</v>
      </c>
      <c r="E1947">
        <v>15</v>
      </c>
      <c r="F1947">
        <v>539.16000000000008</v>
      </c>
    </row>
    <row r="1948" spans="1:6" hidden="1" x14ac:dyDescent="0.25">
      <c r="A1948" t="s">
        <v>18</v>
      </c>
      <c r="B1948" t="s">
        <v>23</v>
      </c>
      <c r="C1948" s="2" t="s">
        <v>30</v>
      </c>
      <c r="D1948">
        <v>17</v>
      </c>
      <c r="E1948">
        <v>16</v>
      </c>
      <c r="F1948">
        <v>395.14</v>
      </c>
    </row>
    <row r="1949" spans="1:6" hidden="1" x14ac:dyDescent="0.25">
      <c r="A1949" t="s">
        <v>18</v>
      </c>
      <c r="B1949" t="s">
        <v>23</v>
      </c>
      <c r="C1949" s="2" t="s">
        <v>30</v>
      </c>
      <c r="D1949">
        <v>17</v>
      </c>
      <c r="E1949">
        <v>17</v>
      </c>
      <c r="F1949">
        <v>205.08</v>
      </c>
    </row>
    <row r="1950" spans="1:6" hidden="1" x14ac:dyDescent="0.25">
      <c r="A1950" t="s">
        <v>19</v>
      </c>
      <c r="B1950" t="s">
        <v>23</v>
      </c>
      <c r="C1950" s="2" t="s">
        <v>30</v>
      </c>
      <c r="D1950">
        <v>15</v>
      </c>
      <c r="E1950">
        <v>1</v>
      </c>
      <c r="F1950">
        <v>0.23333333333333334</v>
      </c>
    </row>
    <row r="1951" spans="1:6" hidden="1" x14ac:dyDescent="0.25">
      <c r="A1951" t="s">
        <v>19</v>
      </c>
      <c r="B1951" t="s">
        <v>23</v>
      </c>
      <c r="C1951" s="2" t="s">
        <v>30</v>
      </c>
      <c r="D1951">
        <v>15</v>
      </c>
      <c r="E1951">
        <v>2</v>
      </c>
      <c r="F1951">
        <v>1.1499999999999999</v>
      </c>
    </row>
    <row r="1952" spans="1:6" hidden="1" x14ac:dyDescent="0.25">
      <c r="A1952" t="s">
        <v>19</v>
      </c>
      <c r="B1952" t="s">
        <v>23</v>
      </c>
      <c r="C1952" s="2" t="s">
        <v>30</v>
      </c>
      <c r="D1952">
        <v>15</v>
      </c>
      <c r="E1952">
        <v>3</v>
      </c>
      <c r="F1952">
        <v>3.5</v>
      </c>
    </row>
    <row r="1953" spans="1:6" hidden="1" x14ac:dyDescent="0.25">
      <c r="A1953" t="s">
        <v>19</v>
      </c>
      <c r="B1953" t="s">
        <v>23</v>
      </c>
      <c r="C1953" s="2" t="s">
        <v>30</v>
      </c>
      <c r="D1953">
        <v>15</v>
      </c>
      <c r="E1953">
        <v>4</v>
      </c>
      <c r="F1953">
        <v>9.8000000000000007</v>
      </c>
    </row>
    <row r="1954" spans="1:6" hidden="1" x14ac:dyDescent="0.25">
      <c r="A1954" t="s">
        <v>19</v>
      </c>
      <c r="B1954" t="s">
        <v>23</v>
      </c>
      <c r="C1954" s="2" t="s">
        <v>30</v>
      </c>
      <c r="D1954">
        <v>15</v>
      </c>
      <c r="E1954">
        <v>5</v>
      </c>
      <c r="F1954">
        <v>26.4</v>
      </c>
    </row>
    <row r="1955" spans="1:6" hidden="1" x14ac:dyDescent="0.25">
      <c r="A1955" t="s">
        <v>19</v>
      </c>
      <c r="B1955" t="s">
        <v>23</v>
      </c>
      <c r="C1955" s="2" t="s">
        <v>30</v>
      </c>
      <c r="D1955">
        <v>15</v>
      </c>
      <c r="E1955">
        <v>6</v>
      </c>
      <c r="F1955">
        <v>50</v>
      </c>
    </row>
    <row r="1956" spans="1:6" hidden="1" x14ac:dyDescent="0.25">
      <c r="A1956" t="s">
        <v>19</v>
      </c>
      <c r="B1956" t="s">
        <v>23</v>
      </c>
      <c r="C1956" s="2" t="s">
        <v>30</v>
      </c>
      <c r="D1956">
        <v>15</v>
      </c>
      <c r="E1956">
        <v>7</v>
      </c>
      <c r="F1956">
        <v>75.2</v>
      </c>
    </row>
    <row r="1957" spans="1:6" hidden="1" x14ac:dyDescent="0.25">
      <c r="A1957" t="s">
        <v>19</v>
      </c>
      <c r="B1957" t="s">
        <v>23</v>
      </c>
      <c r="C1957" s="2" t="s">
        <v>30</v>
      </c>
      <c r="D1957">
        <v>15</v>
      </c>
      <c r="E1957">
        <v>8</v>
      </c>
      <c r="F1957">
        <v>133.4</v>
      </c>
    </row>
    <row r="1958" spans="1:6" hidden="1" x14ac:dyDescent="0.25">
      <c r="A1958" t="s">
        <v>19</v>
      </c>
      <c r="B1958" t="s">
        <v>23</v>
      </c>
      <c r="C1958" s="2" t="s">
        <v>30</v>
      </c>
      <c r="D1958">
        <v>15</v>
      </c>
      <c r="E1958">
        <v>9</v>
      </c>
      <c r="F1958">
        <v>204.4</v>
      </c>
    </row>
    <row r="1959" spans="1:6" hidden="1" x14ac:dyDescent="0.25">
      <c r="A1959" t="s">
        <v>19</v>
      </c>
      <c r="B1959" t="s">
        <v>23</v>
      </c>
      <c r="C1959" s="2" t="s">
        <v>30</v>
      </c>
      <c r="D1959">
        <v>15</v>
      </c>
      <c r="E1959">
        <v>10</v>
      </c>
      <c r="F1959">
        <v>322.89999999999998</v>
      </c>
    </row>
    <row r="1960" spans="1:6" hidden="1" x14ac:dyDescent="0.25">
      <c r="A1960" t="s">
        <v>19</v>
      </c>
      <c r="B1960" t="s">
        <v>23</v>
      </c>
      <c r="C1960" s="2" t="s">
        <v>30</v>
      </c>
      <c r="D1960">
        <v>15</v>
      </c>
      <c r="E1960">
        <v>11</v>
      </c>
      <c r="F1960">
        <v>370.9</v>
      </c>
    </row>
    <row r="1961" spans="1:6" hidden="1" x14ac:dyDescent="0.25">
      <c r="A1961" t="s">
        <v>19</v>
      </c>
      <c r="B1961" t="s">
        <v>23</v>
      </c>
      <c r="C1961" s="2" t="s">
        <v>30</v>
      </c>
      <c r="D1961">
        <v>15</v>
      </c>
      <c r="E1961">
        <v>12</v>
      </c>
      <c r="F1961">
        <v>411.9</v>
      </c>
    </row>
    <row r="1962" spans="1:6" hidden="1" x14ac:dyDescent="0.25">
      <c r="A1962" t="s">
        <v>19</v>
      </c>
      <c r="B1962" t="s">
        <v>23</v>
      </c>
      <c r="C1962" s="2" t="s">
        <v>30</v>
      </c>
      <c r="D1962">
        <v>15</v>
      </c>
      <c r="E1962">
        <v>13</v>
      </c>
      <c r="F1962">
        <v>533.20000000000005</v>
      </c>
    </row>
    <row r="1963" spans="1:6" hidden="1" x14ac:dyDescent="0.25">
      <c r="A1963" t="s">
        <v>19</v>
      </c>
      <c r="B1963" t="s">
        <v>23</v>
      </c>
      <c r="C1963" s="2" t="s">
        <v>30</v>
      </c>
      <c r="D1963">
        <v>15</v>
      </c>
      <c r="E1963">
        <v>14</v>
      </c>
      <c r="F1963">
        <v>555.1</v>
      </c>
    </row>
    <row r="1964" spans="1:6" hidden="1" x14ac:dyDescent="0.25">
      <c r="A1964" t="s">
        <v>19</v>
      </c>
      <c r="B1964" t="s">
        <v>23</v>
      </c>
      <c r="C1964" s="2" t="s">
        <v>30</v>
      </c>
      <c r="D1964">
        <v>15</v>
      </c>
      <c r="E1964">
        <v>15</v>
      </c>
      <c r="F1964">
        <v>361.3</v>
      </c>
    </row>
    <row r="1965" spans="1:6" hidden="1" x14ac:dyDescent="0.25">
      <c r="A1965" t="s">
        <v>19</v>
      </c>
      <c r="B1965" t="s">
        <v>23</v>
      </c>
      <c r="C1965" s="2" t="s">
        <v>30</v>
      </c>
      <c r="D1965">
        <v>16</v>
      </c>
      <c r="E1965">
        <v>1</v>
      </c>
      <c r="F1965">
        <v>0.23333333333333334</v>
      </c>
    </row>
    <row r="1966" spans="1:6" hidden="1" x14ac:dyDescent="0.25">
      <c r="A1966" t="s">
        <v>19</v>
      </c>
      <c r="B1966" t="s">
        <v>23</v>
      </c>
      <c r="C1966" s="2" t="s">
        <v>30</v>
      </c>
      <c r="D1966">
        <v>16</v>
      </c>
      <c r="E1966">
        <v>2</v>
      </c>
      <c r="F1966">
        <v>1.1499999999999999</v>
      </c>
    </row>
    <row r="1967" spans="1:6" hidden="1" x14ac:dyDescent="0.25">
      <c r="A1967" t="s">
        <v>19</v>
      </c>
      <c r="B1967" t="s">
        <v>23</v>
      </c>
      <c r="C1967" s="2" t="s">
        <v>30</v>
      </c>
      <c r="D1967">
        <v>16</v>
      </c>
      <c r="E1967">
        <v>3</v>
      </c>
      <c r="F1967">
        <v>5.4</v>
      </c>
    </row>
    <row r="1968" spans="1:6" hidden="1" x14ac:dyDescent="0.25">
      <c r="A1968" t="s">
        <v>19</v>
      </c>
      <c r="B1968" t="s">
        <v>23</v>
      </c>
      <c r="C1968" s="2" t="s">
        <v>30</v>
      </c>
      <c r="D1968">
        <v>16</v>
      </c>
      <c r="E1968">
        <v>4</v>
      </c>
      <c r="F1968">
        <v>14.080000000000002</v>
      </c>
    </row>
    <row r="1969" spans="1:6" hidden="1" x14ac:dyDescent="0.25">
      <c r="A1969" t="s">
        <v>19</v>
      </c>
      <c r="B1969" t="s">
        <v>23</v>
      </c>
      <c r="C1969" s="2" t="s">
        <v>30</v>
      </c>
      <c r="D1969">
        <v>16</v>
      </c>
      <c r="E1969">
        <v>5</v>
      </c>
      <c r="F1969">
        <v>32.880000000000003</v>
      </c>
    </row>
    <row r="1970" spans="1:6" hidden="1" x14ac:dyDescent="0.25">
      <c r="A1970" t="s">
        <v>19</v>
      </c>
      <c r="B1970" t="s">
        <v>23</v>
      </c>
      <c r="C1970" s="2" t="s">
        <v>30</v>
      </c>
      <c r="D1970">
        <v>16</v>
      </c>
      <c r="E1970">
        <v>6</v>
      </c>
      <c r="F1970">
        <v>56.739999999999995</v>
      </c>
    </row>
    <row r="1971" spans="1:6" hidden="1" x14ac:dyDescent="0.25">
      <c r="A1971" t="s">
        <v>19</v>
      </c>
      <c r="B1971" t="s">
        <v>23</v>
      </c>
      <c r="C1971" s="2" t="s">
        <v>30</v>
      </c>
      <c r="D1971">
        <v>16</v>
      </c>
      <c r="E1971">
        <v>7</v>
      </c>
      <c r="F1971">
        <v>96.34</v>
      </c>
    </row>
    <row r="1972" spans="1:6" hidden="1" x14ac:dyDescent="0.25">
      <c r="A1972" t="s">
        <v>19</v>
      </c>
      <c r="B1972" t="s">
        <v>23</v>
      </c>
      <c r="C1972" s="2" t="s">
        <v>30</v>
      </c>
      <c r="D1972">
        <v>16</v>
      </c>
      <c r="E1972">
        <v>8</v>
      </c>
      <c r="F1972">
        <v>162.97999999999999</v>
      </c>
    </row>
    <row r="1973" spans="1:6" hidden="1" x14ac:dyDescent="0.25">
      <c r="A1973" t="s">
        <v>19</v>
      </c>
      <c r="B1973" t="s">
        <v>23</v>
      </c>
      <c r="C1973" s="2" t="s">
        <v>30</v>
      </c>
      <c r="D1973">
        <v>16</v>
      </c>
      <c r="E1973">
        <v>9</v>
      </c>
      <c r="F1973">
        <v>226.85999999999999</v>
      </c>
    </row>
    <row r="1974" spans="1:6" hidden="1" x14ac:dyDescent="0.25">
      <c r="A1974" t="s">
        <v>19</v>
      </c>
      <c r="B1974" t="s">
        <v>23</v>
      </c>
      <c r="C1974" s="2" t="s">
        <v>30</v>
      </c>
      <c r="D1974">
        <v>16</v>
      </c>
      <c r="E1974">
        <v>10</v>
      </c>
      <c r="F1974">
        <v>309.5</v>
      </c>
    </row>
    <row r="1975" spans="1:6" hidden="1" x14ac:dyDescent="0.25">
      <c r="A1975" t="s">
        <v>19</v>
      </c>
      <c r="B1975" t="s">
        <v>23</v>
      </c>
      <c r="C1975" s="2" t="s">
        <v>30</v>
      </c>
      <c r="D1975">
        <v>16</v>
      </c>
      <c r="E1975">
        <v>11</v>
      </c>
      <c r="F1975">
        <v>373.71999999999997</v>
      </c>
    </row>
    <row r="1976" spans="1:6" hidden="1" x14ac:dyDescent="0.25">
      <c r="A1976" t="s">
        <v>19</v>
      </c>
      <c r="B1976" t="s">
        <v>23</v>
      </c>
      <c r="C1976" s="2" t="s">
        <v>30</v>
      </c>
      <c r="D1976">
        <v>16</v>
      </c>
      <c r="E1976">
        <v>12</v>
      </c>
      <c r="F1976">
        <v>473.96999999999997</v>
      </c>
    </row>
    <row r="1977" spans="1:6" hidden="1" x14ac:dyDescent="0.25">
      <c r="A1977" t="s">
        <v>19</v>
      </c>
      <c r="B1977" t="s">
        <v>23</v>
      </c>
      <c r="C1977" s="2" t="s">
        <v>30</v>
      </c>
      <c r="D1977">
        <v>16</v>
      </c>
      <c r="E1977">
        <v>13</v>
      </c>
      <c r="F1977">
        <v>545.53</v>
      </c>
    </row>
    <row r="1978" spans="1:6" hidden="1" x14ac:dyDescent="0.25">
      <c r="A1978" t="s">
        <v>19</v>
      </c>
      <c r="B1978" t="s">
        <v>23</v>
      </c>
      <c r="C1978" s="2" t="s">
        <v>30</v>
      </c>
      <c r="D1978">
        <v>16</v>
      </c>
      <c r="E1978">
        <v>14</v>
      </c>
      <c r="F1978">
        <v>505.43999999999994</v>
      </c>
    </row>
    <row r="1979" spans="1:6" hidden="1" x14ac:dyDescent="0.25">
      <c r="A1979" t="s">
        <v>19</v>
      </c>
      <c r="B1979" t="s">
        <v>23</v>
      </c>
      <c r="C1979" s="2" t="s">
        <v>30</v>
      </c>
      <c r="D1979">
        <v>16</v>
      </c>
      <c r="E1979">
        <v>15</v>
      </c>
      <c r="F1979">
        <v>386.32</v>
      </c>
    </row>
    <row r="1980" spans="1:6" hidden="1" x14ac:dyDescent="0.25">
      <c r="A1980" t="s">
        <v>19</v>
      </c>
      <c r="B1980" t="s">
        <v>23</v>
      </c>
      <c r="C1980" s="2" t="s">
        <v>30</v>
      </c>
      <c r="D1980">
        <v>16</v>
      </c>
      <c r="E1980">
        <v>16</v>
      </c>
      <c r="F1980">
        <v>215.6</v>
      </c>
    </row>
    <row r="1981" spans="1:6" hidden="1" x14ac:dyDescent="0.25">
      <c r="A1981" t="s">
        <v>20</v>
      </c>
      <c r="B1981" t="s">
        <v>23</v>
      </c>
      <c r="C1981" s="2" t="s">
        <v>30</v>
      </c>
      <c r="D1981">
        <v>15</v>
      </c>
      <c r="E1981">
        <v>1</v>
      </c>
      <c r="F1981">
        <v>0.2</v>
      </c>
    </row>
    <row r="1982" spans="1:6" hidden="1" x14ac:dyDescent="0.25">
      <c r="A1982" t="s">
        <v>20</v>
      </c>
      <c r="B1982" t="s">
        <v>23</v>
      </c>
      <c r="C1982" s="2" t="s">
        <v>30</v>
      </c>
      <c r="D1982">
        <v>15</v>
      </c>
      <c r="E1982">
        <v>2</v>
      </c>
      <c r="F1982">
        <v>1.075</v>
      </c>
    </row>
    <row r="1983" spans="1:6" hidden="1" x14ac:dyDescent="0.25">
      <c r="A1983" t="s">
        <v>20</v>
      </c>
      <c r="B1983" t="s">
        <v>23</v>
      </c>
      <c r="C1983" s="2" t="s">
        <v>30</v>
      </c>
      <c r="D1983">
        <v>15</v>
      </c>
      <c r="E1983">
        <v>3</v>
      </c>
      <c r="F1983">
        <v>4</v>
      </c>
    </row>
    <row r="1984" spans="1:6" hidden="1" x14ac:dyDescent="0.25">
      <c r="A1984" t="s">
        <v>20</v>
      </c>
      <c r="B1984" t="s">
        <v>23</v>
      </c>
      <c r="C1984" s="2" t="s">
        <v>30</v>
      </c>
      <c r="D1984">
        <v>15</v>
      </c>
      <c r="E1984">
        <v>4</v>
      </c>
      <c r="F1984">
        <v>12.9</v>
      </c>
    </row>
    <row r="1985" spans="1:6" hidden="1" x14ac:dyDescent="0.25">
      <c r="A1985" t="s">
        <v>20</v>
      </c>
      <c r="B1985" t="s">
        <v>23</v>
      </c>
      <c r="C1985" s="2" t="s">
        <v>30</v>
      </c>
      <c r="D1985">
        <v>15</v>
      </c>
      <c r="E1985">
        <v>5</v>
      </c>
      <c r="F1985">
        <v>29.4</v>
      </c>
    </row>
    <row r="1986" spans="1:6" hidden="1" x14ac:dyDescent="0.25">
      <c r="A1986" t="s">
        <v>20</v>
      </c>
      <c r="B1986" t="s">
        <v>23</v>
      </c>
      <c r="C1986" s="2" t="s">
        <v>30</v>
      </c>
      <c r="D1986">
        <v>15</v>
      </c>
      <c r="E1986">
        <v>6</v>
      </c>
      <c r="F1986">
        <v>61.3</v>
      </c>
    </row>
    <row r="1987" spans="1:6" hidden="1" x14ac:dyDescent="0.25">
      <c r="A1987" t="s">
        <v>20</v>
      </c>
      <c r="B1987" t="s">
        <v>23</v>
      </c>
      <c r="C1987" s="2" t="s">
        <v>30</v>
      </c>
      <c r="D1987">
        <v>15</v>
      </c>
      <c r="E1987">
        <v>7</v>
      </c>
      <c r="F1987">
        <v>106.95</v>
      </c>
    </row>
    <row r="1988" spans="1:6" hidden="1" x14ac:dyDescent="0.25">
      <c r="A1988" t="s">
        <v>20</v>
      </c>
      <c r="B1988" t="s">
        <v>23</v>
      </c>
      <c r="C1988" s="2" t="s">
        <v>30</v>
      </c>
      <c r="D1988">
        <v>15</v>
      </c>
      <c r="E1988">
        <v>8</v>
      </c>
      <c r="F1988">
        <v>211.2</v>
      </c>
    </row>
    <row r="1989" spans="1:6" hidden="1" x14ac:dyDescent="0.25">
      <c r="A1989" t="s">
        <v>20</v>
      </c>
      <c r="B1989" t="s">
        <v>23</v>
      </c>
      <c r="C1989" s="2" t="s">
        <v>30</v>
      </c>
      <c r="D1989">
        <v>15</v>
      </c>
      <c r="E1989">
        <v>9</v>
      </c>
      <c r="F1989">
        <v>317.8</v>
      </c>
    </row>
    <row r="1990" spans="1:6" hidden="1" x14ac:dyDescent="0.25">
      <c r="A1990" t="s">
        <v>20</v>
      </c>
      <c r="B1990" t="s">
        <v>23</v>
      </c>
      <c r="C1990" s="2" t="s">
        <v>30</v>
      </c>
      <c r="D1990">
        <v>15</v>
      </c>
      <c r="E1990">
        <v>10</v>
      </c>
      <c r="F1990">
        <v>412.3</v>
      </c>
    </row>
    <row r="1991" spans="1:6" hidden="1" x14ac:dyDescent="0.25">
      <c r="A1991" t="s">
        <v>20</v>
      </c>
      <c r="B1991" t="s">
        <v>23</v>
      </c>
      <c r="C1991" s="2" t="s">
        <v>30</v>
      </c>
      <c r="D1991">
        <v>15</v>
      </c>
      <c r="E1991">
        <v>11</v>
      </c>
      <c r="F1991">
        <v>479.4</v>
      </c>
    </row>
    <row r="1992" spans="1:6" hidden="1" x14ac:dyDescent="0.25">
      <c r="A1992" t="s">
        <v>20</v>
      </c>
      <c r="B1992" t="s">
        <v>23</v>
      </c>
      <c r="C1992" s="2" t="s">
        <v>30</v>
      </c>
      <c r="D1992">
        <v>15</v>
      </c>
      <c r="E1992">
        <v>12</v>
      </c>
      <c r="F1992">
        <v>589.75</v>
      </c>
    </row>
    <row r="1993" spans="1:6" hidden="1" x14ac:dyDescent="0.25">
      <c r="A1993" t="s">
        <v>20</v>
      </c>
      <c r="B1993" t="s">
        <v>23</v>
      </c>
      <c r="C1993" s="2" t="s">
        <v>30</v>
      </c>
      <c r="D1993">
        <v>15</v>
      </c>
      <c r="E1993">
        <v>13</v>
      </c>
      <c r="F1993">
        <v>613.5</v>
      </c>
    </row>
    <row r="1994" spans="1:6" hidden="1" x14ac:dyDescent="0.25">
      <c r="A1994" t="s">
        <v>20</v>
      </c>
      <c r="B1994" t="s">
        <v>23</v>
      </c>
      <c r="C1994" s="2" t="s">
        <v>30</v>
      </c>
      <c r="D1994">
        <v>15</v>
      </c>
      <c r="E1994">
        <v>14</v>
      </c>
      <c r="F1994">
        <v>519.20000000000005</v>
      </c>
    </row>
    <row r="1995" spans="1:6" hidden="1" x14ac:dyDescent="0.25">
      <c r="A1995" t="s">
        <v>20</v>
      </c>
      <c r="B1995" t="s">
        <v>23</v>
      </c>
      <c r="C1995" s="2" t="s">
        <v>30</v>
      </c>
      <c r="D1995">
        <v>15</v>
      </c>
      <c r="E1995">
        <v>15</v>
      </c>
      <c r="F1995">
        <v>283.8</v>
      </c>
    </row>
    <row r="1996" spans="1:6" hidden="1" x14ac:dyDescent="0.25">
      <c r="A1996" t="s">
        <v>20</v>
      </c>
      <c r="B1996" t="s">
        <v>23</v>
      </c>
      <c r="C1996" s="2" t="s">
        <v>30</v>
      </c>
      <c r="D1996">
        <v>16</v>
      </c>
      <c r="E1996">
        <v>1</v>
      </c>
      <c r="F1996">
        <v>0.2</v>
      </c>
    </row>
    <row r="1997" spans="1:6" hidden="1" x14ac:dyDescent="0.25">
      <c r="A1997" t="s">
        <v>20</v>
      </c>
      <c r="B1997" t="s">
        <v>23</v>
      </c>
      <c r="C1997" s="2" t="s">
        <v>30</v>
      </c>
      <c r="D1997">
        <v>16</v>
      </c>
      <c r="E1997">
        <v>2</v>
      </c>
      <c r="F1997">
        <v>1.075</v>
      </c>
    </row>
    <row r="1998" spans="1:6" hidden="1" x14ac:dyDescent="0.25">
      <c r="A1998" t="s">
        <v>20</v>
      </c>
      <c r="B1998" t="s">
        <v>23</v>
      </c>
      <c r="C1998" s="2" t="s">
        <v>30</v>
      </c>
      <c r="D1998">
        <v>16</v>
      </c>
      <c r="E1998">
        <v>3</v>
      </c>
      <c r="F1998">
        <v>4.9000000000000004</v>
      </c>
    </row>
    <row r="1999" spans="1:6" hidden="1" x14ac:dyDescent="0.25">
      <c r="A1999" t="s">
        <v>20</v>
      </c>
      <c r="B1999" t="s">
        <v>23</v>
      </c>
      <c r="C1999" s="2" t="s">
        <v>30</v>
      </c>
      <c r="D1999">
        <v>16</v>
      </c>
      <c r="E1999">
        <v>4</v>
      </c>
      <c r="F1999">
        <v>13.125</v>
      </c>
    </row>
    <row r="2000" spans="1:6" hidden="1" x14ac:dyDescent="0.25">
      <c r="A2000" t="s">
        <v>20</v>
      </c>
      <c r="B2000" t="s">
        <v>23</v>
      </c>
      <c r="C2000" s="2" t="s">
        <v>30</v>
      </c>
      <c r="D2000">
        <v>16</v>
      </c>
      <c r="E2000">
        <v>5</v>
      </c>
      <c r="F2000">
        <v>33.9</v>
      </c>
    </row>
    <row r="2001" spans="1:6" hidden="1" x14ac:dyDescent="0.25">
      <c r="A2001" t="s">
        <v>20</v>
      </c>
      <c r="B2001" t="s">
        <v>23</v>
      </c>
      <c r="C2001" s="2" t="s">
        <v>30</v>
      </c>
      <c r="D2001">
        <v>16</v>
      </c>
      <c r="E2001">
        <v>6</v>
      </c>
      <c r="F2001">
        <v>61.466666666666661</v>
      </c>
    </row>
    <row r="2002" spans="1:6" hidden="1" x14ac:dyDescent="0.25">
      <c r="A2002" t="s">
        <v>20</v>
      </c>
      <c r="B2002" t="s">
        <v>23</v>
      </c>
      <c r="C2002" s="2" t="s">
        <v>30</v>
      </c>
      <c r="D2002">
        <v>16</v>
      </c>
      <c r="E2002">
        <v>7</v>
      </c>
      <c r="F2002">
        <v>90.429999999999993</v>
      </c>
    </row>
    <row r="2003" spans="1:6" hidden="1" x14ac:dyDescent="0.25">
      <c r="A2003" t="s">
        <v>20</v>
      </c>
      <c r="B2003" t="s">
        <v>23</v>
      </c>
      <c r="C2003" s="2" t="s">
        <v>30</v>
      </c>
      <c r="D2003">
        <v>16</v>
      </c>
      <c r="E2003">
        <v>8</v>
      </c>
      <c r="F2003">
        <v>168.95999999999998</v>
      </c>
    </row>
    <row r="2004" spans="1:6" hidden="1" x14ac:dyDescent="0.25">
      <c r="A2004" t="s">
        <v>20</v>
      </c>
      <c r="B2004" t="s">
        <v>23</v>
      </c>
      <c r="C2004" s="2" t="s">
        <v>30</v>
      </c>
      <c r="D2004">
        <v>16</v>
      </c>
      <c r="E2004">
        <v>9</v>
      </c>
      <c r="F2004">
        <v>257</v>
      </c>
    </row>
    <row r="2005" spans="1:6" hidden="1" x14ac:dyDescent="0.25">
      <c r="A2005" t="s">
        <v>20</v>
      </c>
      <c r="B2005" t="s">
        <v>23</v>
      </c>
      <c r="C2005" s="2" t="s">
        <v>30</v>
      </c>
      <c r="D2005">
        <v>16</v>
      </c>
      <c r="E2005">
        <v>10</v>
      </c>
      <c r="F2005">
        <v>354.65999999999997</v>
      </c>
    </row>
    <row r="2006" spans="1:6" hidden="1" x14ac:dyDescent="0.25">
      <c r="A2006" t="s">
        <v>20</v>
      </c>
      <c r="B2006" t="s">
        <v>23</v>
      </c>
      <c r="C2006" s="2" t="s">
        <v>30</v>
      </c>
      <c r="D2006">
        <v>16</v>
      </c>
      <c r="E2006">
        <v>11</v>
      </c>
      <c r="F2006">
        <v>461.32</v>
      </c>
    </row>
    <row r="2007" spans="1:6" hidden="1" x14ac:dyDescent="0.25">
      <c r="A2007" t="s">
        <v>20</v>
      </c>
      <c r="B2007" t="s">
        <v>23</v>
      </c>
      <c r="C2007" s="2" t="s">
        <v>30</v>
      </c>
      <c r="D2007">
        <v>16</v>
      </c>
      <c r="E2007">
        <v>12</v>
      </c>
      <c r="F2007">
        <v>524.36</v>
      </c>
    </row>
    <row r="2008" spans="1:6" hidden="1" x14ac:dyDescent="0.25">
      <c r="A2008" t="s">
        <v>20</v>
      </c>
      <c r="B2008" t="s">
        <v>23</v>
      </c>
      <c r="C2008" s="2" t="s">
        <v>30</v>
      </c>
      <c r="D2008">
        <v>16</v>
      </c>
      <c r="E2008">
        <v>13</v>
      </c>
      <c r="F2008">
        <v>578.08000000000004</v>
      </c>
    </row>
    <row r="2009" spans="1:6" hidden="1" x14ac:dyDescent="0.25">
      <c r="A2009" t="s">
        <v>20</v>
      </c>
      <c r="B2009" t="s">
        <v>23</v>
      </c>
      <c r="C2009" s="2" t="s">
        <v>30</v>
      </c>
      <c r="D2009">
        <v>16</v>
      </c>
      <c r="E2009">
        <v>14</v>
      </c>
      <c r="F2009">
        <v>566.41999999999996</v>
      </c>
    </row>
    <row r="2010" spans="1:6" hidden="1" x14ac:dyDescent="0.25">
      <c r="A2010" t="s">
        <v>20</v>
      </c>
      <c r="B2010" t="s">
        <v>23</v>
      </c>
      <c r="C2010" s="2" t="s">
        <v>30</v>
      </c>
      <c r="D2010">
        <v>16</v>
      </c>
      <c r="E2010">
        <v>15</v>
      </c>
      <c r="F2010">
        <v>439.76000000000005</v>
      </c>
    </row>
    <row r="2011" spans="1:6" hidden="1" x14ac:dyDescent="0.25">
      <c r="A2011" t="s">
        <v>20</v>
      </c>
      <c r="B2011" t="s">
        <v>23</v>
      </c>
      <c r="C2011" s="2" t="s">
        <v>30</v>
      </c>
      <c r="D2011">
        <v>16</v>
      </c>
      <c r="E2011">
        <v>16</v>
      </c>
      <c r="F2011">
        <v>223.1</v>
      </c>
    </row>
    <row r="2012" spans="1:6" hidden="1" x14ac:dyDescent="0.25">
      <c r="A2012" t="s">
        <v>21</v>
      </c>
      <c r="B2012" t="s">
        <v>23</v>
      </c>
      <c r="C2012" s="2" t="s">
        <v>30</v>
      </c>
      <c r="D2012">
        <v>16</v>
      </c>
      <c r="E2012">
        <v>1</v>
      </c>
      <c r="F2012">
        <v>0.1</v>
      </c>
    </row>
    <row r="2013" spans="1:6" hidden="1" x14ac:dyDescent="0.25">
      <c r="A2013" t="s">
        <v>21</v>
      </c>
      <c r="B2013" t="s">
        <v>23</v>
      </c>
      <c r="C2013" s="2" t="s">
        <v>30</v>
      </c>
      <c r="D2013">
        <v>16</v>
      </c>
      <c r="E2013">
        <v>2</v>
      </c>
      <c r="F2013">
        <v>1.1000000000000001</v>
      </c>
    </row>
    <row r="2014" spans="1:6" hidden="1" x14ac:dyDescent="0.25">
      <c r="A2014" t="s">
        <v>21</v>
      </c>
      <c r="B2014" t="s">
        <v>23</v>
      </c>
      <c r="C2014" s="2" t="s">
        <v>30</v>
      </c>
      <c r="D2014">
        <v>16</v>
      </c>
      <c r="E2014">
        <v>3</v>
      </c>
      <c r="F2014">
        <v>4.2</v>
      </c>
    </row>
    <row r="2015" spans="1:6" hidden="1" x14ac:dyDescent="0.25">
      <c r="A2015" t="s">
        <v>21</v>
      </c>
      <c r="B2015" t="s">
        <v>23</v>
      </c>
      <c r="C2015" s="2" t="s">
        <v>30</v>
      </c>
      <c r="D2015">
        <v>16</v>
      </c>
      <c r="E2015">
        <v>4</v>
      </c>
      <c r="F2015">
        <v>11.65</v>
      </c>
    </row>
    <row r="2016" spans="1:6" hidden="1" x14ac:dyDescent="0.25">
      <c r="A2016" t="s">
        <v>21</v>
      </c>
      <c r="B2016" t="s">
        <v>23</v>
      </c>
      <c r="C2016" s="2" t="s">
        <v>30</v>
      </c>
      <c r="D2016">
        <v>16</v>
      </c>
      <c r="E2016">
        <v>5</v>
      </c>
      <c r="F2016">
        <v>33.75</v>
      </c>
    </row>
    <row r="2017" spans="1:6" hidden="1" x14ac:dyDescent="0.25">
      <c r="A2017" t="s">
        <v>21</v>
      </c>
      <c r="B2017" t="s">
        <v>23</v>
      </c>
      <c r="C2017" s="2" t="s">
        <v>30</v>
      </c>
      <c r="D2017">
        <v>16</v>
      </c>
      <c r="E2017">
        <v>6</v>
      </c>
      <c r="F2017">
        <v>60.95</v>
      </c>
    </row>
    <row r="2018" spans="1:6" hidden="1" x14ac:dyDescent="0.25">
      <c r="A2018" t="s">
        <v>21</v>
      </c>
      <c r="B2018" t="s">
        <v>23</v>
      </c>
      <c r="C2018" s="2" t="s">
        <v>30</v>
      </c>
      <c r="D2018">
        <v>16</v>
      </c>
      <c r="E2018">
        <v>7</v>
      </c>
      <c r="F2018">
        <v>111.8</v>
      </c>
    </row>
    <row r="2019" spans="1:6" hidden="1" x14ac:dyDescent="0.25">
      <c r="A2019" t="s">
        <v>21</v>
      </c>
      <c r="B2019" t="s">
        <v>23</v>
      </c>
      <c r="C2019" s="2" t="s">
        <v>30</v>
      </c>
      <c r="D2019">
        <v>16</v>
      </c>
      <c r="E2019">
        <v>8</v>
      </c>
      <c r="F2019">
        <v>143</v>
      </c>
    </row>
    <row r="2020" spans="1:6" hidden="1" x14ac:dyDescent="0.25">
      <c r="A2020" t="s">
        <v>21</v>
      </c>
      <c r="B2020" t="s">
        <v>23</v>
      </c>
      <c r="C2020" s="2" t="s">
        <v>30</v>
      </c>
      <c r="D2020">
        <v>16</v>
      </c>
      <c r="E2020">
        <v>9</v>
      </c>
      <c r="F2020">
        <v>220</v>
      </c>
    </row>
    <row r="2021" spans="1:6" hidden="1" x14ac:dyDescent="0.25">
      <c r="A2021" t="s">
        <v>21</v>
      </c>
      <c r="B2021" t="s">
        <v>23</v>
      </c>
      <c r="C2021" s="2" t="s">
        <v>30</v>
      </c>
      <c r="D2021">
        <v>16</v>
      </c>
      <c r="E2021">
        <v>10</v>
      </c>
      <c r="F2021">
        <v>310.10000000000002</v>
      </c>
    </row>
    <row r="2022" spans="1:6" hidden="1" x14ac:dyDescent="0.25">
      <c r="A2022" t="s">
        <v>21</v>
      </c>
      <c r="B2022" t="s">
        <v>23</v>
      </c>
      <c r="C2022" s="2" t="s">
        <v>30</v>
      </c>
      <c r="D2022">
        <v>16</v>
      </c>
      <c r="E2022">
        <v>11</v>
      </c>
      <c r="F2022">
        <v>383</v>
      </c>
    </row>
    <row r="2023" spans="1:6" hidden="1" x14ac:dyDescent="0.25">
      <c r="A2023" t="s">
        <v>21</v>
      </c>
      <c r="B2023" t="s">
        <v>23</v>
      </c>
      <c r="C2023" s="2" t="s">
        <v>30</v>
      </c>
      <c r="D2023">
        <v>16</v>
      </c>
      <c r="E2023">
        <v>12</v>
      </c>
      <c r="F2023">
        <v>450.75</v>
      </c>
    </row>
    <row r="2024" spans="1:6" hidden="1" x14ac:dyDescent="0.25">
      <c r="A2024" t="s">
        <v>21</v>
      </c>
      <c r="B2024" t="s">
        <v>23</v>
      </c>
      <c r="C2024" s="2" t="s">
        <v>30</v>
      </c>
      <c r="D2024">
        <v>16</v>
      </c>
      <c r="E2024">
        <v>13</v>
      </c>
      <c r="F2024">
        <v>577.97500000000002</v>
      </c>
    </row>
    <row r="2025" spans="1:6" hidden="1" x14ac:dyDescent="0.25">
      <c r="A2025" t="s">
        <v>21</v>
      </c>
      <c r="B2025" t="s">
        <v>23</v>
      </c>
      <c r="C2025" s="2" t="s">
        <v>30</v>
      </c>
      <c r="D2025">
        <v>16</v>
      </c>
      <c r="E2025">
        <v>14</v>
      </c>
      <c r="F2025">
        <v>587.20000000000005</v>
      </c>
    </row>
    <row r="2026" spans="1:6" hidden="1" x14ac:dyDescent="0.25">
      <c r="A2026" t="s">
        <v>21</v>
      </c>
      <c r="B2026" t="s">
        <v>23</v>
      </c>
      <c r="C2026" s="2" t="s">
        <v>30</v>
      </c>
      <c r="D2026">
        <v>16</v>
      </c>
      <c r="E2026">
        <v>15</v>
      </c>
      <c r="F2026">
        <v>479.3</v>
      </c>
    </row>
    <row r="2027" spans="1:6" hidden="1" x14ac:dyDescent="0.25">
      <c r="A2027" t="s">
        <v>21</v>
      </c>
      <c r="B2027" t="s">
        <v>23</v>
      </c>
      <c r="C2027" s="2" t="s">
        <v>30</v>
      </c>
      <c r="D2027">
        <v>16</v>
      </c>
      <c r="E2027">
        <v>16</v>
      </c>
      <c r="F2027">
        <v>272.7</v>
      </c>
    </row>
    <row r="2028" spans="1:6" hidden="1" x14ac:dyDescent="0.25">
      <c r="A2028" t="s">
        <v>21</v>
      </c>
      <c r="B2028" t="s">
        <v>23</v>
      </c>
      <c r="C2028" s="2" t="s">
        <v>30</v>
      </c>
      <c r="D2028">
        <v>17</v>
      </c>
      <c r="E2028">
        <v>1</v>
      </c>
      <c r="F2028">
        <v>0.2</v>
      </c>
    </row>
    <row r="2029" spans="1:6" hidden="1" x14ac:dyDescent="0.25">
      <c r="A2029" t="s">
        <v>21</v>
      </c>
      <c r="B2029" t="s">
        <v>23</v>
      </c>
      <c r="C2029" s="2" t="s">
        <v>30</v>
      </c>
      <c r="D2029">
        <v>17</v>
      </c>
      <c r="E2029">
        <v>2</v>
      </c>
      <c r="F2029">
        <v>1.35</v>
      </c>
    </row>
    <row r="2030" spans="1:6" hidden="1" x14ac:dyDescent="0.25">
      <c r="A2030" t="s">
        <v>21</v>
      </c>
      <c r="B2030" t="s">
        <v>23</v>
      </c>
      <c r="C2030" s="2" t="s">
        <v>30</v>
      </c>
      <c r="D2030">
        <v>17</v>
      </c>
      <c r="E2030">
        <v>3</v>
      </c>
      <c r="F2030">
        <v>4.2750000000000004</v>
      </c>
    </row>
    <row r="2031" spans="1:6" hidden="1" x14ac:dyDescent="0.25">
      <c r="A2031" t="s">
        <v>21</v>
      </c>
      <c r="B2031" t="s">
        <v>23</v>
      </c>
      <c r="C2031" s="2" t="s">
        <v>30</v>
      </c>
      <c r="D2031">
        <v>17</v>
      </c>
      <c r="E2031">
        <v>4</v>
      </c>
      <c r="F2031">
        <v>11.8</v>
      </c>
    </row>
    <row r="2032" spans="1:6" hidden="1" x14ac:dyDescent="0.25">
      <c r="A2032" t="s">
        <v>21</v>
      </c>
      <c r="B2032" t="s">
        <v>23</v>
      </c>
      <c r="C2032" s="2" t="s">
        <v>30</v>
      </c>
      <c r="D2032">
        <v>17</v>
      </c>
      <c r="E2032">
        <v>5</v>
      </c>
      <c r="F2032">
        <v>27.324999999999999</v>
      </c>
    </row>
    <row r="2033" spans="1:6" hidden="1" x14ac:dyDescent="0.25">
      <c r="A2033" t="s">
        <v>21</v>
      </c>
      <c r="B2033" t="s">
        <v>23</v>
      </c>
      <c r="C2033" s="2" t="s">
        <v>30</v>
      </c>
      <c r="D2033">
        <v>17</v>
      </c>
      <c r="E2033">
        <v>6</v>
      </c>
      <c r="F2033">
        <v>54.1</v>
      </c>
    </row>
    <row r="2034" spans="1:6" hidden="1" x14ac:dyDescent="0.25">
      <c r="A2034" t="s">
        <v>21</v>
      </c>
      <c r="B2034" t="s">
        <v>23</v>
      </c>
      <c r="C2034" s="2" t="s">
        <v>30</v>
      </c>
      <c r="D2034">
        <v>17</v>
      </c>
      <c r="E2034">
        <v>7</v>
      </c>
      <c r="F2034">
        <v>92.8</v>
      </c>
    </row>
    <row r="2035" spans="1:6" hidden="1" x14ac:dyDescent="0.25">
      <c r="A2035" t="s">
        <v>21</v>
      </c>
      <c r="B2035" t="s">
        <v>23</v>
      </c>
      <c r="C2035" s="2" t="s">
        <v>30</v>
      </c>
      <c r="D2035">
        <v>17</v>
      </c>
      <c r="E2035">
        <v>8</v>
      </c>
      <c r="F2035">
        <v>159.32499999999999</v>
      </c>
    </row>
    <row r="2036" spans="1:6" hidden="1" x14ac:dyDescent="0.25">
      <c r="A2036" t="s">
        <v>21</v>
      </c>
      <c r="B2036" t="s">
        <v>23</v>
      </c>
      <c r="C2036" s="2" t="s">
        <v>30</v>
      </c>
      <c r="D2036">
        <v>17</v>
      </c>
      <c r="E2036">
        <v>9</v>
      </c>
      <c r="F2036">
        <v>235.47499999999999</v>
      </c>
    </row>
    <row r="2037" spans="1:6" hidden="1" x14ac:dyDescent="0.25">
      <c r="A2037" t="s">
        <v>21</v>
      </c>
      <c r="B2037" t="s">
        <v>23</v>
      </c>
      <c r="C2037" s="2" t="s">
        <v>30</v>
      </c>
      <c r="D2037">
        <v>17</v>
      </c>
      <c r="E2037">
        <v>10</v>
      </c>
      <c r="F2037">
        <v>329.72500000000002</v>
      </c>
    </row>
    <row r="2038" spans="1:6" hidden="1" x14ac:dyDescent="0.25">
      <c r="A2038" t="s">
        <v>21</v>
      </c>
      <c r="B2038" t="s">
        <v>23</v>
      </c>
      <c r="C2038" s="2" t="s">
        <v>30</v>
      </c>
      <c r="D2038">
        <v>17</v>
      </c>
      <c r="E2038">
        <v>11</v>
      </c>
      <c r="F2038">
        <v>419.3</v>
      </c>
    </row>
    <row r="2039" spans="1:6" hidden="1" x14ac:dyDescent="0.25">
      <c r="A2039" t="s">
        <v>21</v>
      </c>
      <c r="B2039" t="s">
        <v>23</v>
      </c>
      <c r="C2039" s="2" t="s">
        <v>30</v>
      </c>
      <c r="D2039">
        <v>17</v>
      </c>
      <c r="E2039">
        <v>12</v>
      </c>
      <c r="F2039">
        <v>522.33749999999998</v>
      </c>
    </row>
    <row r="2040" spans="1:6" hidden="1" x14ac:dyDescent="0.25">
      <c r="A2040" t="s">
        <v>21</v>
      </c>
      <c r="B2040" t="s">
        <v>23</v>
      </c>
      <c r="C2040" s="2" t="s">
        <v>30</v>
      </c>
      <c r="D2040">
        <v>17</v>
      </c>
      <c r="E2040">
        <v>13</v>
      </c>
      <c r="F2040">
        <v>641.02499999999998</v>
      </c>
    </row>
    <row r="2041" spans="1:6" hidden="1" x14ac:dyDescent="0.25">
      <c r="A2041" t="s">
        <v>21</v>
      </c>
      <c r="B2041" t="s">
        <v>23</v>
      </c>
      <c r="C2041" s="2" t="s">
        <v>30</v>
      </c>
      <c r="D2041">
        <v>17</v>
      </c>
      <c r="E2041">
        <v>14</v>
      </c>
      <c r="F2041">
        <v>637.47500000000002</v>
      </c>
    </row>
    <row r="2042" spans="1:6" hidden="1" x14ac:dyDescent="0.25">
      <c r="A2042" t="s">
        <v>21</v>
      </c>
      <c r="B2042" t="s">
        <v>23</v>
      </c>
      <c r="C2042" s="2" t="s">
        <v>30</v>
      </c>
      <c r="D2042">
        <v>17</v>
      </c>
      <c r="E2042">
        <v>15</v>
      </c>
      <c r="F2042">
        <v>531.5</v>
      </c>
    </row>
    <row r="2043" spans="1:6" hidden="1" x14ac:dyDescent="0.25">
      <c r="A2043" t="s">
        <v>21</v>
      </c>
      <c r="B2043" t="s">
        <v>23</v>
      </c>
      <c r="C2043" s="2" t="s">
        <v>30</v>
      </c>
      <c r="D2043">
        <v>17</v>
      </c>
      <c r="E2043">
        <v>16</v>
      </c>
      <c r="F2043">
        <v>384.72500000000002</v>
      </c>
    </row>
    <row r="2044" spans="1:6" hidden="1" x14ac:dyDescent="0.25">
      <c r="A2044" t="s">
        <v>21</v>
      </c>
      <c r="B2044" t="s">
        <v>23</v>
      </c>
      <c r="C2044" s="2" t="s">
        <v>30</v>
      </c>
      <c r="D2044">
        <v>17</v>
      </c>
      <c r="E2044">
        <v>17</v>
      </c>
      <c r="F2044">
        <v>200.52500000000001</v>
      </c>
    </row>
    <row r="2045" spans="1:6" hidden="1" x14ac:dyDescent="0.25">
      <c r="A2045" t="s">
        <v>13</v>
      </c>
      <c r="B2045" t="s">
        <v>23</v>
      </c>
      <c r="C2045" s="2" t="s">
        <v>30</v>
      </c>
      <c r="D2045">
        <v>15</v>
      </c>
      <c r="E2045">
        <v>1</v>
      </c>
      <c r="F2045">
        <v>0.25</v>
      </c>
    </row>
    <row r="2046" spans="1:6" hidden="1" x14ac:dyDescent="0.25">
      <c r="A2046" t="s">
        <v>13</v>
      </c>
      <c r="B2046" t="s">
        <v>23</v>
      </c>
      <c r="C2046" s="2" t="s">
        <v>30</v>
      </c>
      <c r="D2046">
        <v>15</v>
      </c>
      <c r="E2046">
        <v>2</v>
      </c>
      <c r="F2046">
        <v>1.6</v>
      </c>
    </row>
    <row r="2047" spans="1:6" hidden="1" x14ac:dyDescent="0.25">
      <c r="A2047" t="s">
        <v>13</v>
      </c>
      <c r="B2047" t="s">
        <v>23</v>
      </c>
      <c r="C2047" s="2" t="s">
        <v>30</v>
      </c>
      <c r="D2047">
        <v>15</v>
      </c>
      <c r="E2047">
        <v>3</v>
      </c>
      <c r="F2047">
        <v>7.4</v>
      </c>
    </row>
    <row r="2048" spans="1:6" hidden="1" x14ac:dyDescent="0.25">
      <c r="A2048" t="s">
        <v>13</v>
      </c>
      <c r="B2048" t="s">
        <v>23</v>
      </c>
      <c r="C2048" s="2" t="s">
        <v>30</v>
      </c>
      <c r="D2048">
        <v>15</v>
      </c>
      <c r="E2048">
        <v>4</v>
      </c>
      <c r="F2048">
        <v>18.033333333333335</v>
      </c>
    </row>
    <row r="2049" spans="1:6" hidden="1" x14ac:dyDescent="0.25">
      <c r="A2049" t="s">
        <v>13</v>
      </c>
      <c r="B2049" t="s">
        <v>23</v>
      </c>
      <c r="C2049" s="2" t="s">
        <v>30</v>
      </c>
      <c r="D2049">
        <v>15</v>
      </c>
      <c r="E2049">
        <v>5</v>
      </c>
      <c r="F2049">
        <v>34.200000000000003</v>
      </c>
    </row>
    <row r="2050" spans="1:6" hidden="1" x14ac:dyDescent="0.25">
      <c r="A2050" t="s">
        <v>13</v>
      </c>
      <c r="B2050" t="s">
        <v>23</v>
      </c>
      <c r="C2050" s="2" t="s">
        <v>30</v>
      </c>
      <c r="D2050">
        <v>15</v>
      </c>
      <c r="E2050">
        <v>6</v>
      </c>
      <c r="F2050">
        <v>62.466666666666661</v>
      </c>
    </row>
    <row r="2051" spans="1:6" hidden="1" x14ac:dyDescent="0.25">
      <c r="A2051" t="s">
        <v>13</v>
      </c>
      <c r="B2051" t="s">
        <v>23</v>
      </c>
      <c r="C2051" s="2" t="s">
        <v>30</v>
      </c>
      <c r="D2051">
        <v>15</v>
      </c>
      <c r="E2051">
        <v>7</v>
      </c>
      <c r="F2051">
        <v>92.966666666666669</v>
      </c>
    </row>
    <row r="2052" spans="1:6" hidden="1" x14ac:dyDescent="0.25">
      <c r="A2052" t="s">
        <v>13</v>
      </c>
      <c r="B2052" t="s">
        <v>23</v>
      </c>
      <c r="C2052" s="2" t="s">
        <v>30</v>
      </c>
      <c r="D2052">
        <v>15</v>
      </c>
      <c r="E2052">
        <v>8</v>
      </c>
      <c r="F2052">
        <v>163.93333333333334</v>
      </c>
    </row>
    <row r="2053" spans="1:6" hidden="1" x14ac:dyDescent="0.25">
      <c r="A2053" t="s">
        <v>13</v>
      </c>
      <c r="B2053" t="s">
        <v>23</v>
      </c>
      <c r="C2053" s="2" t="s">
        <v>30</v>
      </c>
      <c r="D2053">
        <v>15</v>
      </c>
      <c r="E2053">
        <v>9</v>
      </c>
      <c r="F2053">
        <v>240.53333333333336</v>
      </c>
    </row>
    <row r="2054" spans="1:6" hidden="1" x14ac:dyDescent="0.25">
      <c r="A2054" t="s">
        <v>13</v>
      </c>
      <c r="B2054" t="s">
        <v>23</v>
      </c>
      <c r="C2054" s="2" t="s">
        <v>30</v>
      </c>
      <c r="D2054">
        <v>15</v>
      </c>
      <c r="E2054">
        <v>10</v>
      </c>
      <c r="F2054">
        <v>335.75</v>
      </c>
    </row>
    <row r="2055" spans="1:6" hidden="1" x14ac:dyDescent="0.25">
      <c r="A2055" t="s">
        <v>13</v>
      </c>
      <c r="B2055" t="s">
        <v>23</v>
      </c>
      <c r="C2055" s="2" t="s">
        <v>30</v>
      </c>
      <c r="D2055">
        <v>15</v>
      </c>
      <c r="E2055">
        <v>11</v>
      </c>
      <c r="F2055">
        <v>433</v>
      </c>
    </row>
    <row r="2056" spans="1:6" hidden="1" x14ac:dyDescent="0.25">
      <c r="A2056" t="s">
        <v>13</v>
      </c>
      <c r="B2056" t="s">
        <v>23</v>
      </c>
      <c r="C2056" s="2" t="s">
        <v>30</v>
      </c>
      <c r="D2056">
        <v>15</v>
      </c>
      <c r="E2056">
        <v>12</v>
      </c>
      <c r="F2056">
        <v>514.54999999999995</v>
      </c>
    </row>
    <row r="2057" spans="1:6" hidden="1" x14ac:dyDescent="0.25">
      <c r="A2057" t="s">
        <v>13</v>
      </c>
      <c r="B2057" t="s">
        <v>23</v>
      </c>
      <c r="C2057" s="2" t="s">
        <v>30</v>
      </c>
      <c r="D2057">
        <v>15</v>
      </c>
      <c r="E2057">
        <v>13</v>
      </c>
      <c r="F2057">
        <v>524.35</v>
      </c>
    </row>
    <row r="2058" spans="1:6" hidden="1" x14ac:dyDescent="0.25">
      <c r="A2058" t="s">
        <v>13</v>
      </c>
      <c r="B2058" t="s">
        <v>23</v>
      </c>
      <c r="C2058" s="2" t="s">
        <v>30</v>
      </c>
      <c r="D2058">
        <v>15</v>
      </c>
      <c r="E2058">
        <v>14</v>
      </c>
      <c r="F2058">
        <v>469.9666666666667</v>
      </c>
    </row>
    <row r="2059" spans="1:6" hidden="1" x14ac:dyDescent="0.25">
      <c r="A2059" t="s">
        <v>13</v>
      </c>
      <c r="B2059" t="s">
        <v>23</v>
      </c>
      <c r="C2059" s="2" t="s">
        <v>30</v>
      </c>
      <c r="D2059">
        <v>15</v>
      </c>
      <c r="E2059">
        <v>15</v>
      </c>
      <c r="F2059">
        <v>259.73333333333335</v>
      </c>
    </row>
    <row r="2060" spans="1:6" hidden="1" x14ac:dyDescent="0.25">
      <c r="A2060" t="s">
        <v>13</v>
      </c>
      <c r="B2060" t="s">
        <v>23</v>
      </c>
      <c r="C2060" s="2" t="s">
        <v>30</v>
      </c>
      <c r="D2060">
        <v>16</v>
      </c>
      <c r="E2060">
        <v>1</v>
      </c>
      <c r="F2060">
        <v>0.25</v>
      </c>
    </row>
    <row r="2061" spans="1:6" hidden="1" x14ac:dyDescent="0.25">
      <c r="A2061" t="s">
        <v>13</v>
      </c>
      <c r="B2061" t="s">
        <v>23</v>
      </c>
      <c r="C2061" s="2" t="s">
        <v>30</v>
      </c>
      <c r="D2061">
        <v>16</v>
      </c>
      <c r="E2061">
        <v>2</v>
      </c>
      <c r="F2061">
        <v>1.2666666666666666</v>
      </c>
    </row>
    <row r="2062" spans="1:6" hidden="1" x14ac:dyDescent="0.25">
      <c r="A2062" t="s">
        <v>13</v>
      </c>
      <c r="B2062" t="s">
        <v>23</v>
      </c>
      <c r="C2062" s="2" t="s">
        <v>30</v>
      </c>
      <c r="D2062">
        <v>16</v>
      </c>
      <c r="E2062">
        <v>3</v>
      </c>
      <c r="F2062">
        <v>5.3333333333333339</v>
      </c>
    </row>
    <row r="2063" spans="1:6" hidden="1" x14ac:dyDescent="0.25">
      <c r="A2063" t="s">
        <v>13</v>
      </c>
      <c r="B2063" t="s">
        <v>23</v>
      </c>
      <c r="C2063" s="2" t="s">
        <v>30</v>
      </c>
      <c r="D2063">
        <v>16</v>
      </c>
      <c r="E2063">
        <v>4</v>
      </c>
      <c r="F2063">
        <v>15.4</v>
      </c>
    </row>
    <row r="2064" spans="1:6" hidden="1" x14ac:dyDescent="0.25">
      <c r="A2064" t="s">
        <v>13</v>
      </c>
      <c r="B2064" t="s">
        <v>23</v>
      </c>
      <c r="C2064" s="2" t="s">
        <v>30</v>
      </c>
      <c r="D2064">
        <v>16</v>
      </c>
      <c r="E2064">
        <v>5</v>
      </c>
      <c r="F2064">
        <v>34.466666666666669</v>
      </c>
    </row>
    <row r="2065" spans="1:6" hidden="1" x14ac:dyDescent="0.25">
      <c r="A2065" t="s">
        <v>13</v>
      </c>
      <c r="B2065" t="s">
        <v>23</v>
      </c>
      <c r="C2065" s="2" t="s">
        <v>30</v>
      </c>
      <c r="D2065">
        <v>16</v>
      </c>
      <c r="E2065">
        <v>6</v>
      </c>
      <c r="F2065">
        <v>61.433333333333337</v>
      </c>
    </row>
    <row r="2066" spans="1:6" hidden="1" x14ac:dyDescent="0.25">
      <c r="A2066" t="s">
        <v>13</v>
      </c>
      <c r="B2066" t="s">
        <v>23</v>
      </c>
      <c r="C2066" s="2" t="s">
        <v>30</v>
      </c>
      <c r="D2066">
        <v>16</v>
      </c>
      <c r="E2066">
        <v>7</v>
      </c>
      <c r="F2066">
        <v>82.683333333333337</v>
      </c>
    </row>
    <row r="2067" spans="1:6" hidden="1" x14ac:dyDescent="0.25">
      <c r="A2067" t="s">
        <v>13</v>
      </c>
      <c r="B2067" t="s">
        <v>23</v>
      </c>
      <c r="C2067" s="2" t="s">
        <v>30</v>
      </c>
      <c r="D2067">
        <v>16</v>
      </c>
      <c r="E2067">
        <v>8</v>
      </c>
      <c r="F2067">
        <v>153.53333333333333</v>
      </c>
    </row>
    <row r="2068" spans="1:6" hidden="1" x14ac:dyDescent="0.25">
      <c r="A2068" t="s">
        <v>13</v>
      </c>
      <c r="B2068" t="s">
        <v>23</v>
      </c>
      <c r="C2068" s="2" t="s">
        <v>30</v>
      </c>
      <c r="D2068">
        <v>16</v>
      </c>
      <c r="E2068">
        <v>9</v>
      </c>
      <c r="F2068">
        <v>225.66666666666666</v>
      </c>
    </row>
    <row r="2069" spans="1:6" hidden="1" x14ac:dyDescent="0.25">
      <c r="A2069" t="s">
        <v>13</v>
      </c>
      <c r="B2069" t="s">
        <v>23</v>
      </c>
      <c r="C2069" s="2" t="s">
        <v>30</v>
      </c>
      <c r="D2069">
        <v>16</v>
      </c>
      <c r="E2069">
        <v>10</v>
      </c>
      <c r="F2069">
        <v>315.33333333333337</v>
      </c>
    </row>
    <row r="2070" spans="1:6" hidden="1" x14ac:dyDescent="0.25">
      <c r="A2070" t="s">
        <v>13</v>
      </c>
      <c r="B2070" t="s">
        <v>23</v>
      </c>
      <c r="C2070" s="2" t="s">
        <v>30</v>
      </c>
      <c r="D2070">
        <v>16</v>
      </c>
      <c r="E2070">
        <v>11</v>
      </c>
      <c r="F2070">
        <v>414.73333333333329</v>
      </c>
    </row>
    <row r="2071" spans="1:6" hidden="1" x14ac:dyDescent="0.25">
      <c r="A2071" t="s">
        <v>13</v>
      </c>
      <c r="B2071" t="s">
        <v>23</v>
      </c>
      <c r="C2071" s="2" t="s">
        <v>30</v>
      </c>
      <c r="D2071">
        <v>16</v>
      </c>
      <c r="E2071">
        <v>12</v>
      </c>
      <c r="F2071">
        <v>484.65</v>
      </c>
    </row>
    <row r="2072" spans="1:6" hidden="1" x14ac:dyDescent="0.25">
      <c r="A2072" t="s">
        <v>13</v>
      </c>
      <c r="B2072" t="s">
        <v>23</v>
      </c>
      <c r="C2072" s="2" t="s">
        <v>30</v>
      </c>
      <c r="D2072">
        <v>16</v>
      </c>
      <c r="E2072">
        <v>13</v>
      </c>
      <c r="F2072">
        <v>525.04999999999995</v>
      </c>
    </row>
    <row r="2073" spans="1:6" hidden="1" x14ac:dyDescent="0.25">
      <c r="A2073" t="s">
        <v>13</v>
      </c>
      <c r="B2073" t="s">
        <v>23</v>
      </c>
      <c r="C2073" s="2" t="s">
        <v>30</v>
      </c>
      <c r="D2073">
        <v>16</v>
      </c>
      <c r="E2073">
        <v>14</v>
      </c>
      <c r="F2073">
        <v>434.0333333333333</v>
      </c>
    </row>
    <row r="2074" spans="1:6" hidden="1" x14ac:dyDescent="0.25">
      <c r="A2074" t="s">
        <v>13</v>
      </c>
      <c r="B2074" t="s">
        <v>23</v>
      </c>
      <c r="C2074" s="2" t="s">
        <v>30</v>
      </c>
      <c r="D2074">
        <v>16</v>
      </c>
      <c r="E2074">
        <v>15</v>
      </c>
      <c r="F2074">
        <v>296.53333333333336</v>
      </c>
    </row>
    <row r="2075" spans="1:6" hidden="1" x14ac:dyDescent="0.25">
      <c r="A2075" t="s">
        <v>13</v>
      </c>
      <c r="B2075" t="s">
        <v>23</v>
      </c>
      <c r="C2075" s="2" t="s">
        <v>30</v>
      </c>
      <c r="D2075">
        <v>16</v>
      </c>
      <c r="E2075">
        <v>16</v>
      </c>
      <c r="F2075">
        <v>126.66666666666667</v>
      </c>
    </row>
    <row r="2076" spans="1:6" hidden="1" x14ac:dyDescent="0.25">
      <c r="A2076" t="s">
        <v>14</v>
      </c>
      <c r="B2076" t="s">
        <v>23</v>
      </c>
      <c r="C2076" s="2" t="s">
        <v>30</v>
      </c>
      <c r="D2076">
        <v>15</v>
      </c>
      <c r="E2076">
        <v>2</v>
      </c>
      <c r="F2076">
        <v>1.7</v>
      </c>
    </row>
    <row r="2077" spans="1:6" hidden="1" x14ac:dyDescent="0.25">
      <c r="A2077" t="s">
        <v>14</v>
      </c>
      <c r="B2077" t="s">
        <v>23</v>
      </c>
      <c r="C2077" s="2" t="s">
        <v>30</v>
      </c>
      <c r="D2077">
        <v>15</v>
      </c>
      <c r="E2077">
        <v>3</v>
      </c>
      <c r="F2077">
        <v>5.6</v>
      </c>
    </row>
    <row r="2078" spans="1:6" hidden="1" x14ac:dyDescent="0.25">
      <c r="A2078" t="s">
        <v>14</v>
      </c>
      <c r="B2078" t="s">
        <v>23</v>
      </c>
      <c r="C2078" s="2" t="s">
        <v>30</v>
      </c>
      <c r="D2078">
        <v>15</v>
      </c>
      <c r="E2078">
        <v>4</v>
      </c>
      <c r="F2078">
        <v>13.35</v>
      </c>
    </row>
    <row r="2079" spans="1:6" hidden="1" x14ac:dyDescent="0.25">
      <c r="A2079" t="s">
        <v>14</v>
      </c>
      <c r="B2079" t="s">
        <v>23</v>
      </c>
      <c r="C2079" s="2" t="s">
        <v>30</v>
      </c>
      <c r="D2079">
        <v>15</v>
      </c>
      <c r="E2079">
        <v>5</v>
      </c>
      <c r="F2079">
        <v>31.15</v>
      </c>
    </row>
    <row r="2080" spans="1:6" hidden="1" x14ac:dyDescent="0.25">
      <c r="A2080" t="s">
        <v>14</v>
      </c>
      <c r="B2080" t="s">
        <v>23</v>
      </c>
      <c r="C2080" s="2" t="s">
        <v>30</v>
      </c>
      <c r="D2080">
        <v>15</v>
      </c>
      <c r="E2080">
        <v>6</v>
      </c>
      <c r="F2080">
        <v>57.85</v>
      </c>
    </row>
    <row r="2081" spans="1:6" hidden="1" x14ac:dyDescent="0.25">
      <c r="A2081" t="s">
        <v>14</v>
      </c>
      <c r="B2081" t="s">
        <v>23</v>
      </c>
      <c r="C2081" s="2" t="s">
        <v>30</v>
      </c>
      <c r="D2081">
        <v>15</v>
      </c>
      <c r="E2081">
        <v>7</v>
      </c>
      <c r="F2081">
        <v>91.525000000000006</v>
      </c>
    </row>
    <row r="2082" spans="1:6" hidden="1" x14ac:dyDescent="0.25">
      <c r="A2082" t="s">
        <v>14</v>
      </c>
      <c r="B2082" t="s">
        <v>23</v>
      </c>
      <c r="C2082" s="2" t="s">
        <v>30</v>
      </c>
      <c r="D2082">
        <v>15</v>
      </c>
      <c r="E2082">
        <v>8</v>
      </c>
      <c r="F2082">
        <v>145.75</v>
      </c>
    </row>
    <row r="2083" spans="1:6" hidden="1" x14ac:dyDescent="0.25">
      <c r="A2083" t="s">
        <v>14</v>
      </c>
      <c r="B2083" t="s">
        <v>23</v>
      </c>
      <c r="C2083" s="2" t="s">
        <v>30</v>
      </c>
      <c r="D2083">
        <v>15</v>
      </c>
      <c r="E2083">
        <v>9</v>
      </c>
      <c r="F2083">
        <v>216.55</v>
      </c>
    </row>
    <row r="2084" spans="1:6" hidden="1" x14ac:dyDescent="0.25">
      <c r="A2084" t="s">
        <v>14</v>
      </c>
      <c r="B2084" t="s">
        <v>23</v>
      </c>
      <c r="C2084" s="2" t="s">
        <v>30</v>
      </c>
      <c r="D2084">
        <v>15</v>
      </c>
      <c r="E2084">
        <v>10</v>
      </c>
      <c r="F2084">
        <v>300.89999999999998</v>
      </c>
    </row>
    <row r="2085" spans="1:6" hidden="1" x14ac:dyDescent="0.25">
      <c r="A2085" t="s">
        <v>14</v>
      </c>
      <c r="B2085" t="s">
        <v>23</v>
      </c>
      <c r="C2085" s="2" t="s">
        <v>30</v>
      </c>
      <c r="D2085">
        <v>15</v>
      </c>
      <c r="E2085">
        <v>11</v>
      </c>
      <c r="F2085">
        <v>353.2</v>
      </c>
    </row>
    <row r="2086" spans="1:6" hidden="1" x14ac:dyDescent="0.25">
      <c r="A2086" t="s">
        <v>14</v>
      </c>
      <c r="B2086" t="s">
        <v>23</v>
      </c>
      <c r="C2086" s="2" t="s">
        <v>30</v>
      </c>
      <c r="D2086">
        <v>15</v>
      </c>
      <c r="E2086">
        <v>12</v>
      </c>
      <c r="F2086">
        <v>455.1</v>
      </c>
    </row>
    <row r="2087" spans="1:6" hidden="1" x14ac:dyDescent="0.25">
      <c r="A2087" t="s">
        <v>14</v>
      </c>
      <c r="B2087" t="s">
        <v>23</v>
      </c>
      <c r="C2087" s="2" t="s">
        <v>30</v>
      </c>
      <c r="D2087">
        <v>15</v>
      </c>
      <c r="E2087">
        <v>13</v>
      </c>
      <c r="F2087">
        <v>449.82499999999999</v>
      </c>
    </row>
    <row r="2088" spans="1:6" hidden="1" x14ac:dyDescent="0.25">
      <c r="A2088" t="s">
        <v>14</v>
      </c>
      <c r="B2088" t="s">
        <v>23</v>
      </c>
      <c r="C2088" s="2" t="s">
        <v>30</v>
      </c>
      <c r="D2088">
        <v>15</v>
      </c>
      <c r="E2088">
        <v>14</v>
      </c>
      <c r="F2088">
        <v>394.875</v>
      </c>
    </row>
    <row r="2089" spans="1:6" hidden="1" x14ac:dyDescent="0.25">
      <c r="A2089" t="s">
        <v>14</v>
      </c>
      <c r="B2089" t="s">
        <v>23</v>
      </c>
      <c r="C2089" s="2" t="s">
        <v>30</v>
      </c>
      <c r="D2089">
        <v>15</v>
      </c>
      <c r="E2089">
        <v>15</v>
      </c>
      <c r="F2089">
        <v>217.5</v>
      </c>
    </row>
    <row r="2090" spans="1:6" hidden="1" x14ac:dyDescent="0.25">
      <c r="A2090" t="s">
        <v>14</v>
      </c>
      <c r="B2090" t="s">
        <v>23</v>
      </c>
      <c r="C2090" s="2" t="s">
        <v>30</v>
      </c>
      <c r="D2090">
        <v>16</v>
      </c>
      <c r="E2090">
        <v>2</v>
      </c>
      <c r="F2090">
        <v>1.075</v>
      </c>
    </row>
    <row r="2091" spans="1:6" hidden="1" x14ac:dyDescent="0.25">
      <c r="A2091" t="s">
        <v>14</v>
      </c>
      <c r="B2091" t="s">
        <v>23</v>
      </c>
      <c r="C2091" s="2" t="s">
        <v>30</v>
      </c>
      <c r="D2091">
        <v>16</v>
      </c>
      <c r="E2091">
        <v>3</v>
      </c>
      <c r="F2091">
        <v>5.35</v>
      </c>
    </row>
    <row r="2092" spans="1:6" hidden="1" x14ac:dyDescent="0.25">
      <c r="A2092" t="s">
        <v>14</v>
      </c>
      <c r="B2092" t="s">
        <v>23</v>
      </c>
      <c r="C2092" s="2" t="s">
        <v>30</v>
      </c>
      <c r="D2092">
        <v>16</v>
      </c>
      <c r="E2092">
        <v>4</v>
      </c>
      <c r="F2092">
        <v>15.525</v>
      </c>
    </row>
    <row r="2093" spans="1:6" hidden="1" x14ac:dyDescent="0.25">
      <c r="A2093" t="s">
        <v>14</v>
      </c>
      <c r="B2093" t="s">
        <v>23</v>
      </c>
      <c r="C2093" s="2" t="s">
        <v>30</v>
      </c>
      <c r="D2093">
        <v>16</v>
      </c>
      <c r="E2093">
        <v>5</v>
      </c>
      <c r="F2093">
        <v>32.549999999999997</v>
      </c>
    </row>
    <row r="2094" spans="1:6" hidden="1" x14ac:dyDescent="0.25">
      <c r="A2094" t="s">
        <v>14</v>
      </c>
      <c r="B2094" t="s">
        <v>23</v>
      </c>
      <c r="C2094" s="2" t="s">
        <v>30</v>
      </c>
      <c r="D2094">
        <v>16</v>
      </c>
      <c r="E2094">
        <v>6</v>
      </c>
      <c r="F2094">
        <v>56.15</v>
      </c>
    </row>
    <row r="2095" spans="1:6" hidden="1" x14ac:dyDescent="0.25">
      <c r="A2095" t="s">
        <v>14</v>
      </c>
      <c r="B2095" t="s">
        <v>23</v>
      </c>
      <c r="C2095" s="2" t="s">
        <v>30</v>
      </c>
      <c r="D2095">
        <v>16</v>
      </c>
      <c r="E2095">
        <v>7</v>
      </c>
      <c r="F2095">
        <v>98.575000000000003</v>
      </c>
    </row>
    <row r="2096" spans="1:6" hidden="1" x14ac:dyDescent="0.25">
      <c r="A2096" t="s">
        <v>14</v>
      </c>
      <c r="B2096" t="s">
        <v>23</v>
      </c>
      <c r="C2096" s="2" t="s">
        <v>30</v>
      </c>
      <c r="D2096">
        <v>16</v>
      </c>
      <c r="E2096">
        <v>8</v>
      </c>
      <c r="F2096">
        <v>162.69999999999999</v>
      </c>
    </row>
    <row r="2097" spans="1:6" hidden="1" x14ac:dyDescent="0.25">
      <c r="A2097" t="s">
        <v>14</v>
      </c>
      <c r="B2097" t="s">
        <v>23</v>
      </c>
      <c r="C2097" s="2" t="s">
        <v>30</v>
      </c>
      <c r="D2097">
        <v>16</v>
      </c>
      <c r="E2097">
        <v>9</v>
      </c>
      <c r="F2097">
        <v>226.875</v>
      </c>
    </row>
    <row r="2098" spans="1:6" hidden="1" x14ac:dyDescent="0.25">
      <c r="A2098" t="s">
        <v>14</v>
      </c>
      <c r="B2098" t="s">
        <v>23</v>
      </c>
      <c r="C2098" s="2" t="s">
        <v>30</v>
      </c>
      <c r="D2098">
        <v>16</v>
      </c>
      <c r="E2098">
        <v>10</v>
      </c>
      <c r="F2098">
        <v>313.5</v>
      </c>
    </row>
    <row r="2099" spans="1:6" hidden="1" x14ac:dyDescent="0.25">
      <c r="A2099" t="s">
        <v>14</v>
      </c>
      <c r="B2099" t="s">
        <v>23</v>
      </c>
      <c r="C2099" s="2" t="s">
        <v>30</v>
      </c>
      <c r="D2099">
        <v>16</v>
      </c>
      <c r="E2099">
        <v>11</v>
      </c>
      <c r="F2099">
        <v>385.72500000000002</v>
      </c>
    </row>
    <row r="2100" spans="1:6" hidden="1" x14ac:dyDescent="0.25">
      <c r="A2100" t="s">
        <v>14</v>
      </c>
      <c r="B2100" t="s">
        <v>23</v>
      </c>
      <c r="C2100" s="2" t="s">
        <v>30</v>
      </c>
      <c r="D2100">
        <v>16</v>
      </c>
      <c r="E2100">
        <v>12</v>
      </c>
      <c r="F2100">
        <v>455.35</v>
      </c>
    </row>
    <row r="2101" spans="1:6" hidden="1" x14ac:dyDescent="0.25">
      <c r="A2101" t="s">
        <v>14</v>
      </c>
      <c r="B2101" t="s">
        <v>23</v>
      </c>
      <c r="C2101" s="2" t="s">
        <v>30</v>
      </c>
      <c r="D2101">
        <v>16</v>
      </c>
      <c r="E2101">
        <v>13</v>
      </c>
      <c r="F2101">
        <v>469.76249999999999</v>
      </c>
    </row>
    <row r="2102" spans="1:6" hidden="1" x14ac:dyDescent="0.25">
      <c r="A2102" t="s">
        <v>14</v>
      </c>
      <c r="B2102" t="s">
        <v>23</v>
      </c>
      <c r="C2102" s="2" t="s">
        <v>30</v>
      </c>
      <c r="D2102">
        <v>16</v>
      </c>
      <c r="E2102">
        <v>14</v>
      </c>
      <c r="F2102">
        <v>434.78750000000002</v>
      </c>
    </row>
    <row r="2103" spans="1:6" hidden="1" x14ac:dyDescent="0.25">
      <c r="A2103" t="s">
        <v>14</v>
      </c>
      <c r="B2103" t="s">
        <v>23</v>
      </c>
      <c r="C2103" s="2" t="s">
        <v>30</v>
      </c>
      <c r="D2103">
        <v>16</v>
      </c>
      <c r="E2103">
        <v>15</v>
      </c>
      <c r="F2103">
        <v>331.82499999999999</v>
      </c>
    </row>
    <row r="2104" spans="1:6" hidden="1" x14ac:dyDescent="0.25">
      <c r="A2104" t="s">
        <v>14</v>
      </c>
      <c r="B2104" t="s">
        <v>23</v>
      </c>
      <c r="C2104" s="2" t="s">
        <v>30</v>
      </c>
      <c r="D2104">
        <v>16</v>
      </c>
      <c r="E2104">
        <v>16</v>
      </c>
      <c r="F2104">
        <v>153.69999999999999</v>
      </c>
    </row>
    <row r="2105" spans="1:6" hidden="1" x14ac:dyDescent="0.25">
      <c r="A2105" t="s">
        <v>15</v>
      </c>
      <c r="B2105" t="s">
        <v>23</v>
      </c>
      <c r="C2105" s="2" t="s">
        <v>30</v>
      </c>
      <c r="D2105">
        <v>16</v>
      </c>
      <c r="E2105">
        <v>1</v>
      </c>
      <c r="F2105">
        <v>0.2</v>
      </c>
    </row>
    <row r="2106" spans="1:6" hidden="1" x14ac:dyDescent="0.25">
      <c r="A2106" t="s">
        <v>15</v>
      </c>
      <c r="B2106" t="s">
        <v>23</v>
      </c>
      <c r="C2106" s="2" t="s">
        <v>30</v>
      </c>
      <c r="D2106">
        <v>16</v>
      </c>
      <c r="E2106">
        <v>2</v>
      </c>
      <c r="F2106">
        <v>2</v>
      </c>
    </row>
    <row r="2107" spans="1:6" hidden="1" x14ac:dyDescent="0.25">
      <c r="A2107" t="s">
        <v>15</v>
      </c>
      <c r="B2107" t="s">
        <v>23</v>
      </c>
      <c r="C2107" s="2" t="s">
        <v>30</v>
      </c>
      <c r="D2107">
        <v>16</v>
      </c>
      <c r="E2107">
        <v>3</v>
      </c>
      <c r="F2107">
        <v>5.8166666666666664</v>
      </c>
    </row>
    <row r="2108" spans="1:6" hidden="1" x14ac:dyDescent="0.25">
      <c r="A2108" t="s">
        <v>15</v>
      </c>
      <c r="B2108" t="s">
        <v>23</v>
      </c>
      <c r="C2108" s="2" t="s">
        <v>30</v>
      </c>
      <c r="D2108">
        <v>16</v>
      </c>
      <c r="E2108">
        <v>4</v>
      </c>
      <c r="F2108">
        <v>17.066666666666666</v>
      </c>
    </row>
    <row r="2109" spans="1:6" hidden="1" x14ac:dyDescent="0.25">
      <c r="A2109" t="s">
        <v>15</v>
      </c>
      <c r="B2109" t="s">
        <v>23</v>
      </c>
      <c r="C2109" s="2" t="s">
        <v>30</v>
      </c>
      <c r="D2109">
        <v>16</v>
      </c>
      <c r="E2109">
        <v>5</v>
      </c>
      <c r="F2109">
        <v>37.4</v>
      </c>
    </row>
    <row r="2110" spans="1:6" hidden="1" x14ac:dyDescent="0.25">
      <c r="A2110" t="s">
        <v>15</v>
      </c>
      <c r="B2110" t="s">
        <v>23</v>
      </c>
      <c r="C2110" s="2" t="s">
        <v>30</v>
      </c>
      <c r="D2110">
        <v>16</v>
      </c>
      <c r="E2110">
        <v>6</v>
      </c>
      <c r="F2110">
        <v>66.400000000000006</v>
      </c>
    </row>
    <row r="2111" spans="1:6" hidden="1" x14ac:dyDescent="0.25">
      <c r="A2111" t="s">
        <v>15</v>
      </c>
      <c r="B2111" t="s">
        <v>23</v>
      </c>
      <c r="C2111" s="2" t="s">
        <v>30</v>
      </c>
      <c r="D2111">
        <v>16</v>
      </c>
      <c r="E2111">
        <v>7</v>
      </c>
      <c r="F2111">
        <v>105.35</v>
      </c>
    </row>
    <row r="2112" spans="1:6" hidden="1" x14ac:dyDescent="0.25">
      <c r="A2112" t="s">
        <v>15</v>
      </c>
      <c r="B2112" t="s">
        <v>23</v>
      </c>
      <c r="C2112" s="2" t="s">
        <v>30</v>
      </c>
      <c r="D2112">
        <v>16</v>
      </c>
      <c r="E2112">
        <v>8</v>
      </c>
      <c r="F2112">
        <v>170.81666666666666</v>
      </c>
    </row>
    <row r="2113" spans="1:6" hidden="1" x14ac:dyDescent="0.25">
      <c r="A2113" t="s">
        <v>15</v>
      </c>
      <c r="B2113" t="s">
        <v>23</v>
      </c>
      <c r="C2113" s="2" t="s">
        <v>30</v>
      </c>
      <c r="D2113">
        <v>16</v>
      </c>
      <c r="E2113">
        <v>9</v>
      </c>
      <c r="F2113">
        <v>251.56666666666666</v>
      </c>
    </row>
    <row r="2114" spans="1:6" hidden="1" x14ac:dyDescent="0.25">
      <c r="A2114" t="s">
        <v>15</v>
      </c>
      <c r="B2114" t="s">
        <v>23</v>
      </c>
      <c r="C2114" s="2" t="s">
        <v>30</v>
      </c>
      <c r="D2114">
        <v>16</v>
      </c>
      <c r="E2114">
        <v>10</v>
      </c>
      <c r="F2114">
        <v>340.9</v>
      </c>
    </row>
    <row r="2115" spans="1:6" hidden="1" x14ac:dyDescent="0.25">
      <c r="A2115" t="s">
        <v>15</v>
      </c>
      <c r="B2115" t="s">
        <v>23</v>
      </c>
      <c r="C2115" s="2" t="s">
        <v>30</v>
      </c>
      <c r="D2115">
        <v>16</v>
      </c>
      <c r="E2115">
        <v>11</v>
      </c>
      <c r="F2115">
        <v>448.06666666666672</v>
      </c>
    </row>
    <row r="2116" spans="1:6" hidden="1" x14ac:dyDescent="0.25">
      <c r="A2116" t="s">
        <v>15</v>
      </c>
      <c r="B2116" t="s">
        <v>23</v>
      </c>
      <c r="C2116" s="2" t="s">
        <v>30</v>
      </c>
      <c r="D2116">
        <v>16</v>
      </c>
      <c r="E2116">
        <v>12</v>
      </c>
      <c r="F2116">
        <v>544.65</v>
      </c>
    </row>
    <row r="2117" spans="1:6" hidden="1" x14ac:dyDescent="0.25">
      <c r="A2117" t="s">
        <v>15</v>
      </c>
      <c r="B2117" t="s">
        <v>23</v>
      </c>
      <c r="C2117" s="2" t="s">
        <v>30</v>
      </c>
      <c r="D2117">
        <v>16</v>
      </c>
      <c r="E2117">
        <v>13</v>
      </c>
      <c r="F2117">
        <v>600.95833333333326</v>
      </c>
    </row>
    <row r="2118" spans="1:6" hidden="1" x14ac:dyDescent="0.25">
      <c r="A2118" t="s">
        <v>15</v>
      </c>
      <c r="B2118" t="s">
        <v>23</v>
      </c>
      <c r="C2118" s="2" t="s">
        <v>30</v>
      </c>
      <c r="D2118">
        <v>16</v>
      </c>
      <c r="E2118">
        <v>14</v>
      </c>
      <c r="F2118">
        <v>630.81666666666672</v>
      </c>
    </row>
    <row r="2119" spans="1:6" hidden="1" x14ac:dyDescent="0.25">
      <c r="A2119" t="s">
        <v>15</v>
      </c>
      <c r="B2119" t="s">
        <v>23</v>
      </c>
      <c r="C2119" s="2" t="s">
        <v>30</v>
      </c>
      <c r="D2119">
        <v>16</v>
      </c>
      <c r="E2119">
        <v>15</v>
      </c>
      <c r="F2119">
        <v>483.7166666666667</v>
      </c>
    </row>
    <row r="2120" spans="1:6" hidden="1" x14ac:dyDescent="0.25">
      <c r="A2120" t="s">
        <v>15</v>
      </c>
      <c r="B2120" t="s">
        <v>23</v>
      </c>
      <c r="C2120" s="2" t="s">
        <v>30</v>
      </c>
      <c r="D2120">
        <v>16</v>
      </c>
      <c r="E2120">
        <v>16</v>
      </c>
      <c r="F2120">
        <v>264.45</v>
      </c>
    </row>
    <row r="2121" spans="1:6" hidden="1" x14ac:dyDescent="0.25">
      <c r="A2121" t="s">
        <v>16</v>
      </c>
      <c r="B2121" t="s">
        <v>23</v>
      </c>
      <c r="C2121" s="2" t="s">
        <v>30</v>
      </c>
      <c r="D2121">
        <v>16</v>
      </c>
      <c r="E2121">
        <v>1</v>
      </c>
      <c r="F2121">
        <v>0.3</v>
      </c>
    </row>
    <row r="2122" spans="1:6" hidden="1" x14ac:dyDescent="0.25">
      <c r="A2122" t="s">
        <v>16</v>
      </c>
      <c r="B2122" t="s">
        <v>23</v>
      </c>
      <c r="C2122" s="2" t="s">
        <v>30</v>
      </c>
      <c r="D2122">
        <v>16</v>
      </c>
      <c r="E2122">
        <v>2</v>
      </c>
      <c r="F2122">
        <v>2.2000000000000002</v>
      </c>
    </row>
    <row r="2123" spans="1:6" hidden="1" x14ac:dyDescent="0.25">
      <c r="A2123" t="s">
        <v>16</v>
      </c>
      <c r="B2123" t="s">
        <v>23</v>
      </c>
      <c r="C2123" s="2" t="s">
        <v>30</v>
      </c>
      <c r="D2123">
        <v>16</v>
      </c>
      <c r="E2123">
        <v>3</v>
      </c>
      <c r="F2123">
        <v>5.9</v>
      </c>
    </row>
    <row r="2124" spans="1:6" hidden="1" x14ac:dyDescent="0.25">
      <c r="A2124" t="s">
        <v>16</v>
      </c>
      <c r="B2124" t="s">
        <v>23</v>
      </c>
      <c r="C2124" s="2" t="s">
        <v>30</v>
      </c>
      <c r="D2124">
        <v>16</v>
      </c>
      <c r="E2124">
        <v>4</v>
      </c>
      <c r="F2124">
        <v>16.100000000000001</v>
      </c>
    </row>
    <row r="2125" spans="1:6" hidden="1" x14ac:dyDescent="0.25">
      <c r="A2125" t="s">
        <v>16</v>
      </c>
      <c r="B2125" t="s">
        <v>23</v>
      </c>
      <c r="C2125" s="2" t="s">
        <v>30</v>
      </c>
      <c r="D2125">
        <v>16</v>
      </c>
      <c r="E2125">
        <v>5</v>
      </c>
      <c r="F2125">
        <v>40</v>
      </c>
    </row>
    <row r="2126" spans="1:6" hidden="1" x14ac:dyDescent="0.25">
      <c r="A2126" t="s">
        <v>16</v>
      </c>
      <c r="B2126" t="s">
        <v>23</v>
      </c>
      <c r="C2126" s="2" t="s">
        <v>30</v>
      </c>
      <c r="D2126">
        <v>16</v>
      </c>
      <c r="E2126">
        <v>6</v>
      </c>
      <c r="F2126">
        <v>72.400000000000006</v>
      </c>
    </row>
    <row r="2127" spans="1:6" hidden="1" x14ac:dyDescent="0.25">
      <c r="A2127" t="s">
        <v>16</v>
      </c>
      <c r="B2127" t="s">
        <v>23</v>
      </c>
      <c r="C2127" s="2" t="s">
        <v>30</v>
      </c>
      <c r="D2127">
        <v>16</v>
      </c>
      <c r="E2127">
        <v>7</v>
      </c>
      <c r="F2127">
        <v>67.599999999999994</v>
      </c>
    </row>
    <row r="2128" spans="1:6" hidden="1" x14ac:dyDescent="0.25">
      <c r="A2128" t="s">
        <v>16</v>
      </c>
      <c r="B2128" t="s">
        <v>23</v>
      </c>
      <c r="C2128" s="2" t="s">
        <v>30</v>
      </c>
      <c r="D2128">
        <v>16</v>
      </c>
      <c r="E2128">
        <v>8</v>
      </c>
      <c r="F2128">
        <v>122.6</v>
      </c>
    </row>
    <row r="2129" spans="1:6" hidden="1" x14ac:dyDescent="0.25">
      <c r="A2129" t="s">
        <v>16</v>
      </c>
      <c r="B2129" t="s">
        <v>23</v>
      </c>
      <c r="C2129" s="2" t="s">
        <v>30</v>
      </c>
      <c r="D2129">
        <v>16</v>
      </c>
      <c r="E2129">
        <v>9</v>
      </c>
      <c r="F2129">
        <v>196.4</v>
      </c>
    </row>
    <row r="2130" spans="1:6" hidden="1" x14ac:dyDescent="0.25">
      <c r="A2130" t="s">
        <v>16</v>
      </c>
      <c r="B2130" t="s">
        <v>23</v>
      </c>
      <c r="C2130" s="2" t="s">
        <v>30</v>
      </c>
      <c r="D2130">
        <v>16</v>
      </c>
      <c r="E2130">
        <v>10</v>
      </c>
      <c r="F2130">
        <v>269.5</v>
      </c>
    </row>
    <row r="2131" spans="1:6" hidden="1" x14ac:dyDescent="0.25">
      <c r="A2131" t="s">
        <v>16</v>
      </c>
      <c r="B2131" t="s">
        <v>23</v>
      </c>
      <c r="C2131" s="2" t="s">
        <v>30</v>
      </c>
      <c r="D2131">
        <v>16</v>
      </c>
      <c r="E2131">
        <v>11</v>
      </c>
      <c r="F2131">
        <v>366.8</v>
      </c>
    </row>
    <row r="2132" spans="1:6" hidden="1" x14ac:dyDescent="0.25">
      <c r="A2132" t="s">
        <v>16</v>
      </c>
      <c r="B2132" t="s">
        <v>23</v>
      </c>
      <c r="C2132" s="2" t="s">
        <v>30</v>
      </c>
      <c r="D2132">
        <v>16</v>
      </c>
      <c r="E2132">
        <v>12</v>
      </c>
      <c r="F2132">
        <v>485.9</v>
      </c>
    </row>
    <row r="2133" spans="1:6" hidden="1" x14ac:dyDescent="0.25">
      <c r="A2133" t="s">
        <v>16</v>
      </c>
      <c r="B2133" t="s">
        <v>23</v>
      </c>
      <c r="C2133" s="2" t="s">
        <v>30</v>
      </c>
      <c r="D2133">
        <v>16</v>
      </c>
      <c r="E2133">
        <v>13</v>
      </c>
      <c r="F2133">
        <v>640.5</v>
      </c>
    </row>
    <row r="2134" spans="1:6" hidden="1" x14ac:dyDescent="0.25">
      <c r="A2134" t="s">
        <v>16</v>
      </c>
      <c r="B2134" t="s">
        <v>23</v>
      </c>
      <c r="C2134" s="2" t="s">
        <v>30</v>
      </c>
      <c r="D2134">
        <v>16</v>
      </c>
      <c r="E2134">
        <v>14</v>
      </c>
      <c r="F2134">
        <v>614.79999999999995</v>
      </c>
    </row>
    <row r="2135" spans="1:6" hidden="1" x14ac:dyDescent="0.25">
      <c r="A2135" t="s">
        <v>16</v>
      </c>
      <c r="B2135" t="s">
        <v>23</v>
      </c>
      <c r="C2135" s="2" t="s">
        <v>30</v>
      </c>
      <c r="D2135">
        <v>16</v>
      </c>
      <c r="E2135">
        <v>15</v>
      </c>
      <c r="F2135">
        <v>494.5</v>
      </c>
    </row>
    <row r="2136" spans="1:6" hidden="1" x14ac:dyDescent="0.25">
      <c r="A2136" t="s">
        <v>16</v>
      </c>
      <c r="B2136" t="s">
        <v>23</v>
      </c>
      <c r="C2136" s="2" t="s">
        <v>30</v>
      </c>
      <c r="D2136">
        <v>16</v>
      </c>
      <c r="E2136">
        <v>16</v>
      </c>
      <c r="F2136">
        <v>299.3</v>
      </c>
    </row>
    <row r="2137" spans="1:6" hidden="1" x14ac:dyDescent="0.25">
      <c r="A2137" t="s">
        <v>16</v>
      </c>
      <c r="B2137" t="s">
        <v>23</v>
      </c>
      <c r="C2137" s="2" t="s">
        <v>30</v>
      </c>
      <c r="D2137">
        <v>17</v>
      </c>
      <c r="E2137">
        <v>1</v>
      </c>
      <c r="F2137">
        <v>0.15</v>
      </c>
    </row>
    <row r="2138" spans="1:6" hidden="1" x14ac:dyDescent="0.25">
      <c r="A2138" t="s">
        <v>16</v>
      </c>
      <c r="B2138" t="s">
        <v>23</v>
      </c>
      <c r="C2138" s="2" t="s">
        <v>30</v>
      </c>
      <c r="D2138">
        <v>17</v>
      </c>
      <c r="E2138">
        <v>2</v>
      </c>
      <c r="F2138">
        <v>1.55</v>
      </c>
    </row>
    <row r="2139" spans="1:6" hidden="1" x14ac:dyDescent="0.25">
      <c r="A2139" t="s">
        <v>16</v>
      </c>
      <c r="B2139" t="s">
        <v>23</v>
      </c>
      <c r="C2139" s="2" t="s">
        <v>30</v>
      </c>
      <c r="D2139">
        <v>17</v>
      </c>
      <c r="E2139">
        <v>3</v>
      </c>
      <c r="F2139">
        <v>6.2249999999999996</v>
      </c>
    </row>
    <row r="2140" spans="1:6" hidden="1" x14ac:dyDescent="0.25">
      <c r="A2140" t="s">
        <v>16</v>
      </c>
      <c r="B2140" t="s">
        <v>23</v>
      </c>
      <c r="C2140" s="2" t="s">
        <v>30</v>
      </c>
      <c r="D2140">
        <v>17</v>
      </c>
      <c r="E2140">
        <v>4</v>
      </c>
      <c r="F2140">
        <v>16.375</v>
      </c>
    </row>
    <row r="2141" spans="1:6" hidden="1" x14ac:dyDescent="0.25">
      <c r="A2141" t="s">
        <v>16</v>
      </c>
      <c r="B2141" t="s">
        <v>23</v>
      </c>
      <c r="C2141" s="2" t="s">
        <v>30</v>
      </c>
      <c r="D2141">
        <v>17</v>
      </c>
      <c r="E2141">
        <v>5</v>
      </c>
      <c r="F2141">
        <v>37.975000000000001</v>
      </c>
    </row>
    <row r="2142" spans="1:6" hidden="1" x14ac:dyDescent="0.25">
      <c r="A2142" t="s">
        <v>16</v>
      </c>
      <c r="B2142" t="s">
        <v>23</v>
      </c>
      <c r="C2142" s="2" t="s">
        <v>30</v>
      </c>
      <c r="D2142">
        <v>17</v>
      </c>
      <c r="E2142">
        <v>6</v>
      </c>
      <c r="F2142">
        <v>63.9</v>
      </c>
    </row>
    <row r="2143" spans="1:6" hidden="1" x14ac:dyDescent="0.25">
      <c r="A2143" t="s">
        <v>16</v>
      </c>
      <c r="B2143" t="s">
        <v>23</v>
      </c>
      <c r="C2143" s="2" t="s">
        <v>30</v>
      </c>
      <c r="D2143">
        <v>17</v>
      </c>
      <c r="E2143">
        <v>7</v>
      </c>
      <c r="F2143">
        <v>106.825</v>
      </c>
    </row>
    <row r="2144" spans="1:6" hidden="1" x14ac:dyDescent="0.25">
      <c r="A2144" t="s">
        <v>16</v>
      </c>
      <c r="B2144" t="s">
        <v>23</v>
      </c>
      <c r="C2144" s="2" t="s">
        <v>30</v>
      </c>
      <c r="D2144">
        <v>17</v>
      </c>
      <c r="E2144">
        <v>8</v>
      </c>
      <c r="F2144">
        <v>183.3</v>
      </c>
    </row>
    <row r="2145" spans="1:6" hidden="1" x14ac:dyDescent="0.25">
      <c r="A2145" t="s">
        <v>16</v>
      </c>
      <c r="B2145" t="s">
        <v>23</v>
      </c>
      <c r="C2145" s="2" t="s">
        <v>30</v>
      </c>
      <c r="D2145">
        <v>17</v>
      </c>
      <c r="E2145">
        <v>9</v>
      </c>
      <c r="F2145">
        <v>272.10000000000002</v>
      </c>
    </row>
    <row r="2146" spans="1:6" hidden="1" x14ac:dyDescent="0.25">
      <c r="A2146" t="s">
        <v>16</v>
      </c>
      <c r="B2146" t="s">
        <v>23</v>
      </c>
      <c r="C2146" s="2" t="s">
        <v>30</v>
      </c>
      <c r="D2146">
        <v>17</v>
      </c>
      <c r="E2146">
        <v>10</v>
      </c>
      <c r="F2146">
        <v>364.25</v>
      </c>
    </row>
    <row r="2147" spans="1:6" hidden="1" x14ac:dyDescent="0.25">
      <c r="A2147" t="s">
        <v>16</v>
      </c>
      <c r="B2147" t="s">
        <v>23</v>
      </c>
      <c r="C2147" s="2" t="s">
        <v>30</v>
      </c>
      <c r="D2147">
        <v>17</v>
      </c>
      <c r="E2147">
        <v>11</v>
      </c>
      <c r="F2147">
        <v>466.15</v>
      </c>
    </row>
    <row r="2148" spans="1:6" hidden="1" x14ac:dyDescent="0.25">
      <c r="A2148" t="s">
        <v>16</v>
      </c>
      <c r="B2148" t="s">
        <v>23</v>
      </c>
      <c r="C2148" s="2" t="s">
        <v>30</v>
      </c>
      <c r="D2148">
        <v>17</v>
      </c>
      <c r="E2148">
        <v>12</v>
      </c>
      <c r="F2148">
        <v>562.8125</v>
      </c>
    </row>
    <row r="2149" spans="1:6" hidden="1" x14ac:dyDescent="0.25">
      <c r="A2149" t="s">
        <v>16</v>
      </c>
      <c r="B2149" t="s">
        <v>23</v>
      </c>
      <c r="C2149" s="2" t="s">
        <v>30</v>
      </c>
      <c r="D2149">
        <v>17</v>
      </c>
      <c r="E2149">
        <v>13</v>
      </c>
      <c r="F2149">
        <v>674.4375</v>
      </c>
    </row>
    <row r="2150" spans="1:6" hidden="1" x14ac:dyDescent="0.25">
      <c r="A2150" t="s">
        <v>16</v>
      </c>
      <c r="B2150" t="s">
        <v>23</v>
      </c>
      <c r="C2150" s="2" t="s">
        <v>30</v>
      </c>
      <c r="D2150">
        <v>17</v>
      </c>
      <c r="E2150">
        <v>14</v>
      </c>
      <c r="F2150">
        <v>723.875</v>
      </c>
    </row>
    <row r="2151" spans="1:6" hidden="1" x14ac:dyDescent="0.25">
      <c r="A2151" t="s">
        <v>16</v>
      </c>
      <c r="B2151" t="s">
        <v>23</v>
      </c>
      <c r="C2151" s="2" t="s">
        <v>30</v>
      </c>
      <c r="D2151">
        <v>17</v>
      </c>
      <c r="E2151">
        <v>15</v>
      </c>
      <c r="F2151">
        <v>655.15</v>
      </c>
    </row>
    <row r="2152" spans="1:6" hidden="1" x14ac:dyDescent="0.25">
      <c r="A2152" t="s">
        <v>16</v>
      </c>
      <c r="B2152" t="s">
        <v>23</v>
      </c>
      <c r="C2152" s="2" t="s">
        <v>30</v>
      </c>
      <c r="D2152">
        <v>17</v>
      </c>
      <c r="E2152">
        <v>16</v>
      </c>
      <c r="F2152">
        <v>533.9</v>
      </c>
    </row>
    <row r="2153" spans="1:6" hidden="1" x14ac:dyDescent="0.25">
      <c r="A2153" t="s">
        <v>16</v>
      </c>
      <c r="B2153" t="s">
        <v>23</v>
      </c>
      <c r="C2153" s="2" t="s">
        <v>30</v>
      </c>
      <c r="D2153">
        <v>17</v>
      </c>
      <c r="E2153">
        <v>17</v>
      </c>
      <c r="F2153">
        <v>276.07499999999999</v>
      </c>
    </row>
    <row r="2154" spans="1:6" hidden="1" x14ac:dyDescent="0.25">
      <c r="A2154" t="s">
        <v>16</v>
      </c>
      <c r="B2154" t="s">
        <v>23</v>
      </c>
      <c r="C2154" s="2" t="s">
        <v>30</v>
      </c>
      <c r="D2154">
        <v>18</v>
      </c>
      <c r="E2154">
        <v>1</v>
      </c>
      <c r="F2154">
        <v>0.3</v>
      </c>
    </row>
    <row r="2155" spans="1:6" hidden="1" x14ac:dyDescent="0.25">
      <c r="A2155" t="s">
        <v>16</v>
      </c>
      <c r="B2155" t="s">
        <v>23</v>
      </c>
      <c r="C2155" s="2" t="s">
        <v>30</v>
      </c>
      <c r="D2155">
        <v>18</v>
      </c>
      <c r="E2155">
        <v>2</v>
      </c>
      <c r="F2155">
        <v>2</v>
      </c>
    </row>
    <row r="2156" spans="1:6" hidden="1" x14ac:dyDescent="0.25">
      <c r="A2156" t="s">
        <v>16</v>
      </c>
      <c r="B2156" t="s">
        <v>23</v>
      </c>
      <c r="C2156" s="2" t="s">
        <v>30</v>
      </c>
      <c r="D2156">
        <v>18</v>
      </c>
      <c r="E2156">
        <v>3</v>
      </c>
      <c r="F2156">
        <v>6.2</v>
      </c>
    </row>
    <row r="2157" spans="1:6" hidden="1" x14ac:dyDescent="0.25">
      <c r="A2157" t="s">
        <v>16</v>
      </c>
      <c r="B2157" t="s">
        <v>23</v>
      </c>
      <c r="C2157" s="2" t="s">
        <v>30</v>
      </c>
      <c r="D2157">
        <v>18</v>
      </c>
      <c r="E2157">
        <v>4</v>
      </c>
      <c r="F2157">
        <v>16.7</v>
      </c>
    </row>
    <row r="2158" spans="1:6" hidden="1" x14ac:dyDescent="0.25">
      <c r="A2158" t="s">
        <v>16</v>
      </c>
      <c r="B2158" t="s">
        <v>23</v>
      </c>
      <c r="C2158" s="2" t="s">
        <v>30</v>
      </c>
      <c r="D2158">
        <v>18</v>
      </c>
      <c r="E2158">
        <v>5</v>
      </c>
      <c r="F2158">
        <v>34.700000000000003</v>
      </c>
    </row>
    <row r="2159" spans="1:6" hidden="1" x14ac:dyDescent="0.25">
      <c r="A2159" t="s">
        <v>16</v>
      </c>
      <c r="B2159" t="s">
        <v>23</v>
      </c>
      <c r="C2159" s="2" t="s">
        <v>30</v>
      </c>
      <c r="D2159">
        <v>18</v>
      </c>
      <c r="E2159">
        <v>6</v>
      </c>
      <c r="F2159">
        <v>60.9</v>
      </c>
    </row>
    <row r="2160" spans="1:6" hidden="1" x14ac:dyDescent="0.25">
      <c r="A2160" t="s">
        <v>16</v>
      </c>
      <c r="B2160" t="s">
        <v>23</v>
      </c>
      <c r="C2160" s="2" t="s">
        <v>30</v>
      </c>
      <c r="D2160">
        <v>18</v>
      </c>
      <c r="E2160">
        <v>7</v>
      </c>
      <c r="F2160">
        <v>95.1</v>
      </c>
    </row>
    <row r="2161" spans="1:6" hidden="1" x14ac:dyDescent="0.25">
      <c r="A2161" t="s">
        <v>16</v>
      </c>
      <c r="B2161" t="s">
        <v>23</v>
      </c>
      <c r="C2161" s="2" t="s">
        <v>30</v>
      </c>
      <c r="D2161">
        <v>18</v>
      </c>
      <c r="E2161">
        <v>8</v>
      </c>
      <c r="F2161">
        <v>152.94999999999999</v>
      </c>
    </row>
    <row r="2162" spans="1:6" hidden="1" x14ac:dyDescent="0.25">
      <c r="A2162" t="s">
        <v>16</v>
      </c>
      <c r="B2162" t="s">
        <v>23</v>
      </c>
      <c r="C2162" s="2" t="s">
        <v>30</v>
      </c>
      <c r="D2162">
        <v>18</v>
      </c>
      <c r="E2162">
        <v>9</v>
      </c>
      <c r="F2162">
        <v>259.3</v>
      </c>
    </row>
    <row r="2163" spans="1:6" hidden="1" x14ac:dyDescent="0.25">
      <c r="A2163" t="s">
        <v>16</v>
      </c>
      <c r="B2163" t="s">
        <v>23</v>
      </c>
      <c r="C2163" s="2" t="s">
        <v>30</v>
      </c>
      <c r="D2163">
        <v>18</v>
      </c>
      <c r="E2163">
        <v>10</v>
      </c>
      <c r="F2163">
        <v>356.6</v>
      </c>
    </row>
    <row r="2164" spans="1:6" hidden="1" x14ac:dyDescent="0.25">
      <c r="A2164" t="s">
        <v>16</v>
      </c>
      <c r="B2164" t="s">
        <v>23</v>
      </c>
      <c r="C2164" s="2" t="s">
        <v>30</v>
      </c>
      <c r="D2164">
        <v>18</v>
      </c>
      <c r="E2164">
        <v>11</v>
      </c>
      <c r="F2164">
        <v>491.5</v>
      </c>
    </row>
    <row r="2165" spans="1:6" hidden="1" x14ac:dyDescent="0.25">
      <c r="A2165" t="s">
        <v>16</v>
      </c>
      <c r="B2165" t="s">
        <v>23</v>
      </c>
      <c r="C2165" s="2" t="s">
        <v>30</v>
      </c>
      <c r="D2165">
        <v>18</v>
      </c>
      <c r="E2165">
        <v>12</v>
      </c>
      <c r="F2165">
        <v>492.5</v>
      </c>
    </row>
    <row r="2166" spans="1:6" hidden="1" x14ac:dyDescent="0.25">
      <c r="A2166" t="s">
        <v>16</v>
      </c>
      <c r="B2166" t="s">
        <v>23</v>
      </c>
      <c r="C2166" s="2" t="s">
        <v>30</v>
      </c>
      <c r="D2166">
        <v>18</v>
      </c>
      <c r="E2166">
        <v>13</v>
      </c>
      <c r="F2166">
        <v>542.35</v>
      </c>
    </row>
    <row r="2167" spans="1:6" hidden="1" x14ac:dyDescent="0.25">
      <c r="A2167" t="s">
        <v>16</v>
      </c>
      <c r="B2167" t="s">
        <v>23</v>
      </c>
      <c r="C2167" s="2" t="s">
        <v>30</v>
      </c>
      <c r="D2167">
        <v>18</v>
      </c>
      <c r="E2167">
        <v>14</v>
      </c>
      <c r="F2167">
        <v>663.1</v>
      </c>
    </row>
    <row r="2168" spans="1:6" hidden="1" x14ac:dyDescent="0.25">
      <c r="A2168" t="s">
        <v>16</v>
      </c>
      <c r="B2168" t="s">
        <v>23</v>
      </c>
      <c r="C2168" s="2" t="s">
        <v>30</v>
      </c>
      <c r="D2168">
        <v>18</v>
      </c>
      <c r="E2168">
        <v>15</v>
      </c>
      <c r="F2168">
        <v>624.1</v>
      </c>
    </row>
    <row r="2169" spans="1:6" hidden="1" x14ac:dyDescent="0.25">
      <c r="A2169" t="s">
        <v>16</v>
      </c>
      <c r="B2169" t="s">
        <v>23</v>
      </c>
      <c r="C2169" s="2" t="s">
        <v>30</v>
      </c>
      <c r="D2169">
        <v>18</v>
      </c>
      <c r="E2169">
        <v>16</v>
      </c>
      <c r="F2169">
        <v>490.6</v>
      </c>
    </row>
    <row r="2170" spans="1:6" hidden="1" x14ac:dyDescent="0.25">
      <c r="A2170" t="s">
        <v>16</v>
      </c>
      <c r="B2170" t="s">
        <v>23</v>
      </c>
      <c r="C2170" s="2" t="s">
        <v>30</v>
      </c>
      <c r="D2170">
        <v>18</v>
      </c>
      <c r="E2170">
        <v>17</v>
      </c>
      <c r="F2170">
        <v>336.1</v>
      </c>
    </row>
    <row r="2171" spans="1:6" hidden="1" x14ac:dyDescent="0.25">
      <c r="A2171" t="s">
        <v>16</v>
      </c>
      <c r="B2171" t="s">
        <v>23</v>
      </c>
      <c r="C2171" s="2" t="s">
        <v>30</v>
      </c>
      <c r="D2171">
        <v>18</v>
      </c>
      <c r="E2171">
        <v>18</v>
      </c>
      <c r="F2171">
        <v>95.6</v>
      </c>
    </row>
  </sheetData>
  <autoFilter ref="A1:F2171">
    <filterColumn colId="0">
      <filters>
        <filter val="Pac 3"/>
      </filters>
    </filterColumn>
    <filterColumn colId="3">
      <filters>
        <filter val="20"/>
      </filters>
    </filterColumn>
  </autoFilter>
  <sortState ref="A2:F2171">
    <sortCondition ref="B2:B2171"/>
    <sortCondition ref="A2:A2171"/>
    <sortCondition ref="D2:D2171"/>
    <sortCondition ref="E2:E217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28"/>
  <sheetViews>
    <sheetView workbookViewId="0">
      <selection activeCell="H2" sqref="H2:H4"/>
    </sheetView>
  </sheetViews>
  <sheetFormatPr defaultRowHeight="15" x14ac:dyDescent="0.25"/>
  <cols>
    <col min="6" max="6" width="14.28515625" customWidth="1"/>
    <col min="7" max="7" width="12.7109375" bestFit="1" customWidth="1"/>
    <col min="8" max="8" width="14.42578125" bestFit="1" customWidth="1"/>
  </cols>
  <sheetData>
    <row r="2" spans="1:24" x14ac:dyDescent="0.25">
      <c r="B2" t="s">
        <v>34</v>
      </c>
      <c r="C2">
        <v>-8.9999999999999993E-3</v>
      </c>
      <c r="D2" t="s">
        <v>35</v>
      </c>
      <c r="E2">
        <v>-0.2</v>
      </c>
      <c r="G2" t="s">
        <v>43</v>
      </c>
      <c r="H2">
        <v>7.6158947244486397</v>
      </c>
      <c r="J2">
        <v>6.1580000000000004</v>
      </c>
      <c r="L2" t="s">
        <v>51</v>
      </c>
    </row>
    <row r="3" spans="1:24" x14ac:dyDescent="0.25">
      <c r="B3" t="s">
        <v>37</v>
      </c>
      <c r="C3">
        <v>5.9999999999999995E-4</v>
      </c>
      <c r="D3" t="s">
        <v>36</v>
      </c>
      <c r="E3">
        <v>-0.43</v>
      </c>
      <c r="G3" t="s">
        <v>44</v>
      </c>
      <c r="H3">
        <v>375.51399667644023</v>
      </c>
      <c r="J3">
        <v>443.1</v>
      </c>
      <c r="L3" t="s">
        <v>52</v>
      </c>
    </row>
    <row r="4" spans="1:24" x14ac:dyDescent="0.25">
      <c r="G4" t="s">
        <v>50</v>
      </c>
      <c r="H4">
        <v>0.79986110190925452</v>
      </c>
      <c r="J4">
        <v>0.82550000000000001</v>
      </c>
      <c r="L4" t="s">
        <v>53</v>
      </c>
    </row>
    <row r="5" spans="1:24" x14ac:dyDescent="0.25">
      <c r="A5" t="s">
        <v>32</v>
      </c>
      <c r="F5" t="s">
        <v>40</v>
      </c>
    </row>
    <row r="6" spans="1:24" x14ac:dyDescent="0.25">
      <c r="A6" t="s">
        <v>33</v>
      </c>
      <c r="F6" t="s">
        <v>45</v>
      </c>
    </row>
    <row r="7" spans="1:24" x14ac:dyDescent="0.25">
      <c r="F7" t="s">
        <v>47</v>
      </c>
    </row>
    <row r="9" spans="1:24" x14ac:dyDescent="0.25">
      <c r="C9" t="s">
        <v>41</v>
      </c>
      <c r="D9" t="s">
        <v>38</v>
      </c>
      <c r="E9" t="s">
        <v>39</v>
      </c>
      <c r="F9" t="s">
        <v>46</v>
      </c>
      <c r="G9" t="s">
        <v>48</v>
      </c>
    </row>
    <row r="10" spans="1:24" x14ac:dyDescent="0.25">
      <c r="C10">
        <v>14</v>
      </c>
      <c r="D10">
        <f>$C$2-EXP($E$2*$C10)</f>
        <v>-6.9810062625217953E-2</v>
      </c>
      <c r="E10">
        <f>$C$3-EXP($E$3*$C10)</f>
        <v>-1.8296695950245976E-3</v>
      </c>
      <c r="F10">
        <f>$H$2*$C10+$H$3</f>
        <v>482.13652281872118</v>
      </c>
      <c r="G10">
        <f>$H$4*$C10</f>
        <v>11.198055426729564</v>
      </c>
    </row>
    <row r="11" spans="1:24" x14ac:dyDescent="0.25">
      <c r="A11" t="s">
        <v>0</v>
      </c>
      <c r="B11" t="s">
        <v>2</v>
      </c>
      <c r="C11" t="s">
        <v>3</v>
      </c>
      <c r="S11" t="s">
        <v>41</v>
      </c>
      <c r="T11" t="s">
        <v>42</v>
      </c>
      <c r="W11" t="s">
        <v>41</v>
      </c>
      <c r="X11" t="s">
        <v>49</v>
      </c>
    </row>
    <row r="12" spans="1:24" x14ac:dyDescent="0.25">
      <c r="A12" t="s">
        <v>21</v>
      </c>
      <c r="B12">
        <v>1</v>
      </c>
      <c r="S12">
        <v>16</v>
      </c>
      <c r="T12" s="4">
        <v>552</v>
      </c>
      <c r="W12">
        <v>14</v>
      </c>
      <c r="X12">
        <v>13</v>
      </c>
    </row>
    <row r="13" spans="1:24" x14ac:dyDescent="0.25">
      <c r="A13" t="s">
        <v>21</v>
      </c>
      <c r="B13">
        <v>2</v>
      </c>
      <c r="S13">
        <v>16</v>
      </c>
      <c r="T13" s="4">
        <v>551.35</v>
      </c>
      <c r="U13">
        <v>14</v>
      </c>
      <c r="V13">
        <v>519.03330000000005</v>
      </c>
      <c r="W13">
        <v>15</v>
      </c>
      <c r="X13">
        <v>13</v>
      </c>
    </row>
    <row r="14" spans="1:24" x14ac:dyDescent="0.25">
      <c r="A14" t="s">
        <v>21</v>
      </c>
      <c r="B14">
        <v>3</v>
      </c>
      <c r="C14">
        <v>4.5</v>
      </c>
      <c r="G14">
        <f t="shared" ref="G14:G25" si="0">$F$10*EXP($D$10*($B14-$G$10)^2+$E$10*($B14-$G$10)^3)</f>
        <v>12.116019283481696</v>
      </c>
      <c r="H14">
        <f>(G14-C14)^2</f>
        <v>58.003749726365051</v>
      </c>
      <c r="S14">
        <v>16</v>
      </c>
      <c r="T14" s="4">
        <v>575.4</v>
      </c>
      <c r="U14">
        <v>15</v>
      </c>
      <c r="V14">
        <v>533.04999999999995</v>
      </c>
      <c r="W14">
        <v>16</v>
      </c>
      <c r="X14">
        <v>13.5</v>
      </c>
    </row>
    <row r="15" spans="1:24" x14ac:dyDescent="0.25">
      <c r="A15" t="s">
        <v>21</v>
      </c>
      <c r="B15">
        <v>4</v>
      </c>
      <c r="C15">
        <v>10.5</v>
      </c>
      <c r="G15">
        <f t="shared" si="0"/>
        <v>25.625694890956719</v>
      </c>
      <c r="H15">
        <f t="shared" ref="H15:H25" si="1">(G15-C15)^2</f>
        <v>228.78664593431421</v>
      </c>
      <c r="S15">
        <v>16</v>
      </c>
      <c r="T15" s="4">
        <v>587.20000000000005</v>
      </c>
      <c r="U15">
        <v>16</v>
      </c>
      <c r="V15">
        <f>AVERAGE(T12:T15)</f>
        <v>566.48749999999995</v>
      </c>
      <c r="W15">
        <v>17</v>
      </c>
      <c r="X15">
        <v>13.7</v>
      </c>
    </row>
    <row r="16" spans="1:24" x14ac:dyDescent="0.25">
      <c r="A16" t="s">
        <v>21</v>
      </c>
      <c r="B16">
        <v>5</v>
      </c>
      <c r="C16">
        <v>30.1</v>
      </c>
      <c r="G16">
        <f t="shared" si="0"/>
        <v>51.012100971652856</v>
      </c>
      <c r="H16">
        <f t="shared" si="1"/>
        <v>437.31596704860425</v>
      </c>
      <c r="S16">
        <v>17</v>
      </c>
      <c r="T16" s="4">
        <v>509.5</v>
      </c>
      <c r="U16">
        <v>17</v>
      </c>
      <c r="V16">
        <f>AVERAGE(T16:T18)</f>
        <v>561.70833333333337</v>
      </c>
      <c r="W16">
        <v>18</v>
      </c>
      <c r="X16">
        <v>14</v>
      </c>
    </row>
    <row r="17" spans="1:24" x14ac:dyDescent="0.25">
      <c r="A17" t="s">
        <v>21</v>
      </c>
      <c r="B17">
        <v>6</v>
      </c>
      <c r="C17">
        <v>60.6</v>
      </c>
      <c r="G17">
        <f t="shared" si="0"/>
        <v>94.533326944288945</v>
      </c>
      <c r="H17">
        <f t="shared" si="1"/>
        <v>1151.470677508006</v>
      </c>
      <c r="S17">
        <v>17</v>
      </c>
      <c r="T17" s="4">
        <v>534.6</v>
      </c>
      <c r="U17">
        <v>18</v>
      </c>
      <c r="V17">
        <f>AVERAGE(T19:T20)</f>
        <v>511.4</v>
      </c>
      <c r="W17">
        <v>19</v>
      </c>
      <c r="X17">
        <v>15</v>
      </c>
    </row>
    <row r="18" spans="1:24" x14ac:dyDescent="0.25">
      <c r="A18" t="s">
        <v>21</v>
      </c>
      <c r="B18">
        <v>7</v>
      </c>
      <c r="C18">
        <v>103.23333333333332</v>
      </c>
      <c r="G18">
        <f t="shared" si="0"/>
        <v>161.30326340620229</v>
      </c>
      <c r="H18">
        <f t="shared" si="1"/>
        <v>3372.116778667892</v>
      </c>
      <c r="S18">
        <v>17</v>
      </c>
      <c r="T18" s="4">
        <v>641.02499999999998</v>
      </c>
      <c r="U18">
        <v>19</v>
      </c>
      <c r="V18">
        <v>576.04999999999995</v>
      </c>
    </row>
    <row r="19" spans="1:24" x14ac:dyDescent="0.25">
      <c r="A19" t="s">
        <v>21</v>
      </c>
      <c r="B19">
        <v>8</v>
      </c>
      <c r="C19">
        <v>171.7</v>
      </c>
      <c r="G19">
        <f t="shared" si="0"/>
        <v>250.65718186014982</v>
      </c>
      <c r="H19">
        <f t="shared" si="1"/>
        <v>6234.2365672967735</v>
      </c>
      <c r="S19">
        <v>18</v>
      </c>
      <c r="T19" s="4">
        <v>516.9</v>
      </c>
    </row>
    <row r="20" spans="1:24" x14ac:dyDescent="0.25">
      <c r="A20" t="s">
        <v>21</v>
      </c>
      <c r="B20">
        <v>9</v>
      </c>
      <c r="C20">
        <v>240.66666666666666</v>
      </c>
      <c r="G20">
        <f t="shared" si="0"/>
        <v>350.85546536252099</v>
      </c>
      <c r="H20">
        <f t="shared" si="1"/>
        <v>12141.57135803551</v>
      </c>
      <c r="S20">
        <v>18</v>
      </c>
      <c r="T20" s="4">
        <v>505.9</v>
      </c>
    </row>
    <row r="21" spans="1:24" x14ac:dyDescent="0.25">
      <c r="A21" t="s">
        <v>21</v>
      </c>
      <c r="B21">
        <v>10</v>
      </c>
      <c r="C21">
        <v>333.28333333333336</v>
      </c>
      <c r="G21">
        <f t="shared" si="0"/>
        <v>437.54199411385423</v>
      </c>
      <c r="H21">
        <f t="shared" si="1"/>
        <v>10869.868347747721</v>
      </c>
      <c r="S21">
        <v>19</v>
      </c>
      <c r="T21" s="4"/>
    </row>
    <row r="22" spans="1:24" x14ac:dyDescent="0.25">
      <c r="A22" t="s">
        <v>21</v>
      </c>
      <c r="B22">
        <v>11</v>
      </c>
      <c r="C22">
        <v>436.5333333333333</v>
      </c>
      <c r="G22">
        <f t="shared" si="0"/>
        <v>480.82489717067398</v>
      </c>
      <c r="H22">
        <f t="shared" si="1"/>
        <v>1961.7426271572242</v>
      </c>
      <c r="S22">
        <v>19</v>
      </c>
      <c r="T22" s="4"/>
    </row>
    <row r="23" spans="1:24" x14ac:dyDescent="0.25">
      <c r="A23" t="s">
        <v>21</v>
      </c>
      <c r="B23">
        <v>12</v>
      </c>
      <c r="C23">
        <v>508.91666666666669</v>
      </c>
      <c r="G23">
        <f t="shared" si="0"/>
        <v>460.53450040223555</v>
      </c>
      <c r="H23">
        <f t="shared" si="1"/>
        <v>2340.8340124390584</v>
      </c>
      <c r="S23">
        <v>19</v>
      </c>
      <c r="T23" s="4"/>
    </row>
    <row r="24" spans="1:24" x14ac:dyDescent="0.25">
      <c r="A24" t="s">
        <v>21</v>
      </c>
      <c r="B24">
        <v>13</v>
      </c>
      <c r="C24">
        <v>519.0333333333333</v>
      </c>
      <c r="G24">
        <f t="shared" si="0"/>
        <v>380.257438512563</v>
      </c>
      <c r="H24">
        <f t="shared" si="1"/>
        <v>19258.748983305501</v>
      </c>
      <c r="S24">
        <v>20</v>
      </c>
      <c r="T24" s="4"/>
    </row>
    <row r="25" spans="1:24" x14ac:dyDescent="0.25">
      <c r="A25" t="s">
        <v>21</v>
      </c>
      <c r="B25">
        <v>14</v>
      </c>
      <c r="C25">
        <v>297.89999999999998</v>
      </c>
      <c r="G25">
        <f t="shared" si="0"/>
        <v>267.71080430378129</v>
      </c>
      <c r="H25">
        <f t="shared" si="1"/>
        <v>911.38753678458909</v>
      </c>
      <c r="S25">
        <v>20</v>
      </c>
      <c r="T25" s="4"/>
    </row>
    <row r="27" spans="1:24" x14ac:dyDescent="0.25">
      <c r="C27" t="s">
        <v>41</v>
      </c>
      <c r="D27" t="s">
        <v>38</v>
      </c>
      <c r="E27" t="s">
        <v>39</v>
      </c>
      <c r="F27" t="s">
        <v>46</v>
      </c>
      <c r="G27" t="s">
        <v>48</v>
      </c>
    </row>
    <row r="28" spans="1:24" x14ac:dyDescent="0.25">
      <c r="C28">
        <v>15</v>
      </c>
      <c r="D28">
        <f>$C$2-EXP($E$2*$C28)</f>
        <v>-5.8787068367863946E-2</v>
      </c>
      <c r="E28">
        <f>$C$3-EXP($E$3*$C28)</f>
        <v>-9.80522168736217E-4</v>
      </c>
      <c r="F28">
        <f>$H$2*$C28+$H$3</f>
        <v>489.75241754316983</v>
      </c>
      <c r="G28">
        <f>$H$4*$C28</f>
        <v>11.997916528638818</v>
      </c>
    </row>
    <row r="29" spans="1:24" x14ac:dyDescent="0.25">
      <c r="A29" t="s">
        <v>21</v>
      </c>
      <c r="B29">
        <v>1</v>
      </c>
    </row>
    <row r="30" spans="1:24" x14ac:dyDescent="0.25">
      <c r="A30" t="s">
        <v>21</v>
      </c>
      <c r="B30">
        <v>2</v>
      </c>
    </row>
    <row r="31" spans="1:24" x14ac:dyDescent="0.25">
      <c r="A31" t="s">
        <v>21</v>
      </c>
      <c r="B31">
        <v>3</v>
      </c>
      <c r="C31">
        <v>4.5</v>
      </c>
      <c r="G31">
        <f t="shared" ref="G31:G43" si="2">$F$28*EXP($D$28*($B31-$G$28)^2+$E$28*($B31-$G$28)^3)</f>
        <v>8.5733299401218126</v>
      </c>
      <c r="H31">
        <f>(G31-C31)^2</f>
        <v>16.592016801092768</v>
      </c>
    </row>
    <row r="32" spans="1:24" x14ac:dyDescent="0.25">
      <c r="A32" t="s">
        <v>21</v>
      </c>
      <c r="B32">
        <v>4</v>
      </c>
      <c r="C32">
        <v>10.5</v>
      </c>
      <c r="G32">
        <f t="shared" si="2"/>
        <v>18.823804747086651</v>
      </c>
      <c r="H32">
        <f t="shared" ref="H32:H43" si="3">(G32-C32)^2</f>
        <v>69.285725467622271</v>
      </c>
    </row>
    <row r="33" spans="1:8" x14ac:dyDescent="0.25">
      <c r="A33" t="s">
        <v>21</v>
      </c>
      <c r="B33">
        <v>5</v>
      </c>
      <c r="C33">
        <v>30.1</v>
      </c>
      <c r="G33">
        <f t="shared" si="2"/>
        <v>38.515740918030247</v>
      </c>
      <c r="H33">
        <f t="shared" si="3"/>
        <v>70.824695199408552</v>
      </c>
    </row>
    <row r="34" spans="1:8" x14ac:dyDescent="0.25">
      <c r="A34" t="s">
        <v>21</v>
      </c>
      <c r="B34">
        <v>6</v>
      </c>
      <c r="C34">
        <v>70.099999999999994</v>
      </c>
      <c r="G34">
        <f t="shared" si="2"/>
        <v>73.010793303419206</v>
      </c>
      <c r="H34">
        <f t="shared" si="3"/>
        <v>8.4727176552301255</v>
      </c>
    </row>
    <row r="35" spans="1:8" x14ac:dyDescent="0.25">
      <c r="A35" t="s">
        <v>21</v>
      </c>
      <c r="B35">
        <v>7</v>
      </c>
      <c r="C35">
        <v>121.4</v>
      </c>
      <c r="G35">
        <f t="shared" si="2"/>
        <v>127.46731243007568</v>
      </c>
      <c r="H35">
        <f t="shared" si="3"/>
        <v>36.812280124150782</v>
      </c>
    </row>
    <row r="36" spans="1:8" x14ac:dyDescent="0.25">
      <c r="A36" t="s">
        <v>21</v>
      </c>
      <c r="B36">
        <v>8</v>
      </c>
      <c r="C36">
        <v>152.19999999999999</v>
      </c>
      <c r="G36">
        <f t="shared" si="2"/>
        <v>203.75981129571852</v>
      </c>
      <c r="H36">
        <f t="shared" si="3"/>
        <v>2658.4141408501046</v>
      </c>
    </row>
    <row r="37" spans="1:8" x14ac:dyDescent="0.25">
      <c r="A37" t="s">
        <v>21</v>
      </c>
      <c r="B37">
        <v>9</v>
      </c>
      <c r="C37">
        <v>215.7</v>
      </c>
      <c r="G37">
        <f t="shared" si="2"/>
        <v>296.47710219682017</v>
      </c>
      <c r="H37">
        <f t="shared" si="3"/>
        <v>6524.9402393155315</v>
      </c>
    </row>
    <row r="38" spans="1:8" x14ac:dyDescent="0.25">
      <c r="A38" t="s">
        <v>21</v>
      </c>
      <c r="B38">
        <v>10</v>
      </c>
      <c r="C38">
        <v>297</v>
      </c>
      <c r="G38">
        <f t="shared" si="2"/>
        <v>390.35675497257836</v>
      </c>
      <c r="H38">
        <f t="shared" si="3"/>
        <v>8715.4836990100339</v>
      </c>
    </row>
    <row r="39" spans="1:8" x14ac:dyDescent="0.25">
      <c r="A39" t="s">
        <v>21</v>
      </c>
      <c r="B39">
        <v>11</v>
      </c>
      <c r="C39">
        <v>396.9</v>
      </c>
      <c r="G39">
        <f t="shared" si="2"/>
        <v>462.35455792467695</v>
      </c>
      <c r="H39">
        <f t="shared" si="3"/>
        <v>4284.2991531148937</v>
      </c>
    </row>
    <row r="40" spans="1:8" x14ac:dyDescent="0.25">
      <c r="A40" t="s">
        <v>21</v>
      </c>
      <c r="B40">
        <v>12</v>
      </c>
      <c r="C40">
        <v>470.1</v>
      </c>
      <c r="G40">
        <f t="shared" si="2"/>
        <v>489.75229256087397</v>
      </c>
      <c r="H40">
        <f t="shared" si="3"/>
        <v>386.21260289818144</v>
      </c>
    </row>
    <row r="41" spans="1:8" x14ac:dyDescent="0.25">
      <c r="A41" t="s">
        <v>21</v>
      </c>
      <c r="B41">
        <v>13</v>
      </c>
      <c r="C41">
        <v>533.04999999999995</v>
      </c>
      <c r="G41">
        <f t="shared" si="2"/>
        <v>461.22271704892688</v>
      </c>
      <c r="H41">
        <f t="shared" si="3"/>
        <v>5159.1585761335127</v>
      </c>
    </row>
    <row r="42" spans="1:8" x14ac:dyDescent="0.25">
      <c r="A42" t="s">
        <v>21</v>
      </c>
      <c r="B42">
        <v>14</v>
      </c>
      <c r="C42">
        <v>476.3</v>
      </c>
      <c r="G42">
        <f t="shared" si="2"/>
        <v>383.90411549150275</v>
      </c>
      <c r="H42">
        <f t="shared" si="3"/>
        <v>8536.9994741075643</v>
      </c>
    </row>
    <row r="43" spans="1:8" x14ac:dyDescent="0.25">
      <c r="A43" t="s">
        <v>21</v>
      </c>
      <c r="B43">
        <v>15</v>
      </c>
      <c r="C43">
        <v>259.2</v>
      </c>
      <c r="G43">
        <f t="shared" si="2"/>
        <v>280.77452375235328</v>
      </c>
      <c r="H43">
        <f t="shared" si="3"/>
        <v>465.46007514085613</v>
      </c>
    </row>
    <row r="45" spans="1:8" x14ac:dyDescent="0.25">
      <c r="C45" t="s">
        <v>41</v>
      </c>
      <c r="D45" t="s">
        <v>38</v>
      </c>
      <c r="E45" t="s">
        <v>39</v>
      </c>
      <c r="F45" t="s">
        <v>46</v>
      </c>
      <c r="G45" t="s">
        <v>48</v>
      </c>
    </row>
    <row r="46" spans="1:8" x14ac:dyDescent="0.25">
      <c r="C46">
        <v>16</v>
      </c>
      <c r="D46">
        <f>$C$2-EXP($E$2*$C46)</f>
        <v>-4.9762203978366212E-2</v>
      </c>
      <c r="E46">
        <f>$C$3-EXP($E$3*$C46)</f>
        <v>-4.2814404517472983E-4</v>
      </c>
      <c r="F46">
        <f>$H$2*$C46+$H$3</f>
        <v>497.36831226761848</v>
      </c>
      <c r="G46">
        <f>$H$4*$C46</f>
        <v>12.797777630548072</v>
      </c>
    </row>
    <row r="47" spans="1:8" x14ac:dyDescent="0.25">
      <c r="A47" t="s">
        <v>21</v>
      </c>
      <c r="B47">
        <v>1</v>
      </c>
      <c r="C47">
        <v>0.4</v>
      </c>
      <c r="E47">
        <v>0.8</v>
      </c>
      <c r="F47">
        <v>0.1</v>
      </c>
      <c r="G47">
        <f t="shared" ref="G47:G62" si="4">$F$46*EXP($D$46*($B47-$G$46)^2+$E$46*($B47-$G$46)^3)</f>
        <v>0.98620424818919161</v>
      </c>
      <c r="H47">
        <f>(G47-C47)^2+(G47-D47)^2+(G47-E47)^2+(G47-F47)^2</f>
        <v>2.1362642312937363</v>
      </c>
    </row>
    <row r="48" spans="1:8" x14ac:dyDescent="0.25">
      <c r="A48" t="s">
        <v>21</v>
      </c>
      <c r="B48">
        <v>2</v>
      </c>
      <c r="C48">
        <v>1.8</v>
      </c>
      <c r="E48">
        <v>2.4500000000000002</v>
      </c>
      <c r="F48">
        <v>1.1000000000000001</v>
      </c>
      <c r="G48">
        <f t="shared" si="4"/>
        <v>2.5765754233078817</v>
      </c>
      <c r="H48">
        <f t="shared" ref="H48:H62" si="5">(G48-C48)^2+(G48-D48)^2+(G48-E48)^2+(G48-F48)^2</f>
        <v>9.4381066185824238</v>
      </c>
    </row>
    <row r="49" spans="1:8" x14ac:dyDescent="0.25">
      <c r="A49" t="s">
        <v>21</v>
      </c>
      <c r="B49">
        <v>3</v>
      </c>
      <c r="C49">
        <v>2.1</v>
      </c>
      <c r="D49">
        <v>4.5</v>
      </c>
      <c r="E49">
        <v>6.15</v>
      </c>
      <c r="F49">
        <v>4.2</v>
      </c>
      <c r="G49">
        <f t="shared" si="4"/>
        <v>6.2653079338471782</v>
      </c>
      <c r="H49">
        <f t="shared" si="5"/>
        <v>24.744895066294244</v>
      </c>
    </row>
    <row r="50" spans="1:8" x14ac:dyDescent="0.25">
      <c r="A50" t="s">
        <v>21</v>
      </c>
      <c r="B50">
        <v>4</v>
      </c>
      <c r="C50">
        <v>8.3000000000000007</v>
      </c>
      <c r="D50">
        <v>10.5</v>
      </c>
      <c r="E50">
        <v>15.4</v>
      </c>
      <c r="F50">
        <v>11.65</v>
      </c>
      <c r="G50">
        <f t="shared" si="4"/>
        <v>14.143272484066808</v>
      </c>
      <c r="H50">
        <f t="shared" si="5"/>
        <v>55.213039445318877</v>
      </c>
    </row>
    <row r="51" spans="1:8" x14ac:dyDescent="0.25">
      <c r="A51" t="s">
        <v>21</v>
      </c>
      <c r="B51">
        <v>5</v>
      </c>
      <c r="C51">
        <v>17.5</v>
      </c>
      <c r="D51">
        <v>30.1</v>
      </c>
      <c r="E51">
        <v>37.200000000000003</v>
      </c>
      <c r="F51">
        <v>33.75</v>
      </c>
      <c r="G51">
        <f t="shared" si="4"/>
        <v>29.563080028897136</v>
      </c>
      <c r="H51">
        <f t="shared" si="5"/>
        <v>221.65902832839586</v>
      </c>
    </row>
    <row r="52" spans="1:8" x14ac:dyDescent="0.25">
      <c r="A52" t="s">
        <v>21</v>
      </c>
      <c r="B52">
        <v>6</v>
      </c>
      <c r="C52">
        <v>37.15</v>
      </c>
      <c r="D52">
        <v>63.25</v>
      </c>
      <c r="E52">
        <v>68.75</v>
      </c>
      <c r="F52">
        <v>60.95</v>
      </c>
      <c r="G52">
        <f t="shared" si="4"/>
        <v>57.072393829095098</v>
      </c>
      <c r="H52">
        <f t="shared" si="5"/>
        <v>586.46690938376491</v>
      </c>
    </row>
    <row r="53" spans="1:8" x14ac:dyDescent="0.25">
      <c r="A53" t="s">
        <v>21</v>
      </c>
      <c r="B53">
        <v>7</v>
      </c>
      <c r="C53">
        <v>76</v>
      </c>
      <c r="D53">
        <v>113.5</v>
      </c>
      <c r="E53">
        <v>128.25</v>
      </c>
      <c r="F53">
        <v>111.8</v>
      </c>
      <c r="G53">
        <f t="shared" si="4"/>
        <v>101.4994045488272</v>
      </c>
      <c r="H53">
        <f t="shared" si="5"/>
        <v>1615.9305471684872</v>
      </c>
    </row>
    <row r="54" spans="1:8" x14ac:dyDescent="0.25">
      <c r="A54" t="s">
        <v>21</v>
      </c>
      <c r="B54">
        <v>8</v>
      </c>
      <c r="C54">
        <v>141.6</v>
      </c>
      <c r="D54">
        <v>134.44999999999999</v>
      </c>
      <c r="E54">
        <v>191.3</v>
      </c>
      <c r="F54">
        <v>143</v>
      </c>
      <c r="G54">
        <f t="shared" si="4"/>
        <v>165.86175340977678</v>
      </c>
      <c r="H54">
        <f t="shared" si="5"/>
        <v>2745.0950893478839</v>
      </c>
    </row>
    <row r="55" spans="1:8" x14ac:dyDescent="0.25">
      <c r="A55" t="s">
        <v>21</v>
      </c>
      <c r="B55">
        <v>9</v>
      </c>
      <c r="C55">
        <v>194.4</v>
      </c>
      <c r="D55">
        <v>204.02500000000001</v>
      </c>
      <c r="E55">
        <v>252</v>
      </c>
      <c r="F55">
        <v>220</v>
      </c>
      <c r="G55">
        <f t="shared" si="4"/>
        <v>248.40407646471496</v>
      </c>
      <c r="H55">
        <f t="shared" si="5"/>
        <v>5705.6649285527874</v>
      </c>
    </row>
    <row r="56" spans="1:8" x14ac:dyDescent="0.25">
      <c r="A56" t="s">
        <v>21</v>
      </c>
      <c r="B56">
        <v>10</v>
      </c>
      <c r="C56">
        <v>296.35000000000002</v>
      </c>
      <c r="D56">
        <v>301.72500000000002</v>
      </c>
      <c r="E56">
        <v>308.32499999999999</v>
      </c>
      <c r="F56">
        <v>310.10000000000002</v>
      </c>
      <c r="G56">
        <f t="shared" si="4"/>
        <v>340.083256040523</v>
      </c>
      <c r="H56">
        <f t="shared" si="5"/>
        <v>5291.5359599032299</v>
      </c>
    </row>
    <row r="57" spans="1:8" x14ac:dyDescent="0.25">
      <c r="A57" t="s">
        <v>21</v>
      </c>
      <c r="B57">
        <v>11</v>
      </c>
      <c r="C57">
        <v>402.15</v>
      </c>
      <c r="D57">
        <v>410.625</v>
      </c>
      <c r="E57">
        <v>364.875</v>
      </c>
      <c r="F57">
        <v>383</v>
      </c>
      <c r="G57">
        <f t="shared" si="4"/>
        <v>424.53177635376858</v>
      </c>
      <c r="H57">
        <f t="shared" si="5"/>
        <v>5978.1617533268645</v>
      </c>
    </row>
    <row r="58" spans="1:8" x14ac:dyDescent="0.25">
      <c r="A58" t="s">
        <v>21</v>
      </c>
      <c r="B58">
        <v>12</v>
      </c>
      <c r="C58">
        <v>508.55</v>
      </c>
      <c r="D58">
        <v>491.67500000000001</v>
      </c>
      <c r="E58">
        <v>469.75</v>
      </c>
      <c r="F58">
        <v>450.75</v>
      </c>
      <c r="G58">
        <f t="shared" si="4"/>
        <v>481.96769946054485</v>
      </c>
      <c r="H58">
        <f t="shared" si="5"/>
        <v>1924.6673254503248</v>
      </c>
    </row>
    <row r="59" spans="1:8" x14ac:dyDescent="0.25">
      <c r="A59" t="s">
        <v>21</v>
      </c>
      <c r="B59">
        <v>13</v>
      </c>
      <c r="C59">
        <v>532.4</v>
      </c>
      <c r="D59">
        <v>551.35</v>
      </c>
      <c r="E59">
        <v>575.4</v>
      </c>
      <c r="F59">
        <v>577.97500000000002</v>
      </c>
      <c r="G59">
        <f t="shared" si="4"/>
        <v>496.35545443377885</v>
      </c>
      <c r="H59">
        <f t="shared" si="5"/>
        <v>17233.399709317433</v>
      </c>
    </row>
    <row r="60" spans="1:8" x14ac:dyDescent="0.25">
      <c r="A60" t="s">
        <v>21</v>
      </c>
      <c r="B60">
        <v>14</v>
      </c>
      <c r="C60">
        <v>552</v>
      </c>
      <c r="D60">
        <v>507.67500000000001</v>
      </c>
      <c r="E60">
        <v>570.20000000000005</v>
      </c>
      <c r="F60">
        <v>587.20000000000005</v>
      </c>
      <c r="G60">
        <f t="shared" si="4"/>
        <v>462.50789917888176</v>
      </c>
      <c r="H60">
        <f t="shared" si="5"/>
        <v>37194.611692412087</v>
      </c>
    </row>
    <row r="61" spans="1:8" x14ac:dyDescent="0.25">
      <c r="A61" t="s">
        <v>21</v>
      </c>
      <c r="B61">
        <v>15</v>
      </c>
      <c r="C61">
        <v>436.6</v>
      </c>
      <c r="D61">
        <v>439.5</v>
      </c>
      <c r="E61">
        <v>427.9</v>
      </c>
      <c r="F61">
        <v>479.3</v>
      </c>
      <c r="G61">
        <f t="shared" si="4"/>
        <v>388.93887831311878</v>
      </c>
      <c r="H61">
        <f t="shared" si="5"/>
        <v>14511.110862298636</v>
      </c>
    </row>
    <row r="62" spans="1:8" x14ac:dyDescent="0.25">
      <c r="A62" t="s">
        <v>21</v>
      </c>
      <c r="B62">
        <v>16</v>
      </c>
      <c r="C62">
        <v>246.6</v>
      </c>
      <c r="D62">
        <v>215.35</v>
      </c>
      <c r="E62">
        <v>222.8</v>
      </c>
      <c r="F62">
        <v>272.7</v>
      </c>
      <c r="G62">
        <f t="shared" si="4"/>
        <v>294.41759709129724</v>
      </c>
      <c r="H62">
        <f t="shared" si="5"/>
        <v>14138.941737928662</v>
      </c>
    </row>
    <row r="64" spans="1:8" x14ac:dyDescent="0.25">
      <c r="C64" t="s">
        <v>41</v>
      </c>
      <c r="D64" t="s">
        <v>38</v>
      </c>
      <c r="E64" t="s">
        <v>39</v>
      </c>
      <c r="F64" t="s">
        <v>46</v>
      </c>
      <c r="G64" t="s">
        <v>48</v>
      </c>
    </row>
    <row r="65" spans="1:8" x14ac:dyDescent="0.25">
      <c r="C65">
        <v>17</v>
      </c>
      <c r="D65">
        <f>$C$2-EXP($E$2*$C65)</f>
        <v>-4.2373269960326067E-2</v>
      </c>
      <c r="E65">
        <f>$C$3-EXP($E$3*$C65)</f>
        <v>-6.8817052071782421E-5</v>
      </c>
      <c r="F65">
        <f>$H$2*$C65+$H$3</f>
        <v>504.98420699206713</v>
      </c>
      <c r="G65">
        <f>$H$4*$C65</f>
        <v>13.597638732457327</v>
      </c>
    </row>
    <row r="66" spans="1:8" x14ac:dyDescent="0.25">
      <c r="A66" t="s">
        <v>21</v>
      </c>
      <c r="B66">
        <v>1</v>
      </c>
      <c r="C66">
        <v>0.9</v>
      </c>
      <c r="D66">
        <v>0.67500000000000004</v>
      </c>
      <c r="E66">
        <v>0.2</v>
      </c>
      <c r="G66">
        <f t="shared" ref="G66:G82" si="6">$F$65*EXP($D$65*($B66-$G$65)^2+$E$65*($B66-$G$65)^3)</f>
        <v>0.69589990577067351</v>
      </c>
      <c r="H66">
        <f>(G66-C66)^2+(G66-D66)^2+(G66-E66)^2</f>
        <v>0.28801037106900584</v>
      </c>
    </row>
    <row r="67" spans="1:8" x14ac:dyDescent="0.25">
      <c r="A67" t="s">
        <v>21</v>
      </c>
      <c r="B67">
        <v>2</v>
      </c>
      <c r="C67">
        <v>1.6333333333333333</v>
      </c>
      <c r="D67">
        <v>2.1</v>
      </c>
      <c r="E67">
        <v>1.35</v>
      </c>
      <c r="G67">
        <f t="shared" si="6"/>
        <v>1.8822194879877596</v>
      </c>
      <c r="H67">
        <f t="shared" ref="H67:H82" si="7">(G67-C67)^2+(G67-D67)^2+(G67-E67)^2</f>
        <v>0.39263025278493352</v>
      </c>
    </row>
    <row r="68" spans="1:8" x14ac:dyDescent="0.25">
      <c r="A68" t="s">
        <v>21</v>
      </c>
      <c r="B68">
        <v>3</v>
      </c>
      <c r="C68">
        <v>6.3666666666666663</v>
      </c>
      <c r="D68">
        <v>5.2750000000000004</v>
      </c>
      <c r="E68">
        <v>4.2750000000000004</v>
      </c>
      <c r="G68">
        <f t="shared" si="6"/>
        <v>4.6996823104766801</v>
      </c>
      <c r="H68">
        <f t="shared" si="7"/>
        <v>3.2901823524924056</v>
      </c>
    </row>
    <row r="69" spans="1:8" x14ac:dyDescent="0.25">
      <c r="A69" t="s">
        <v>21</v>
      </c>
      <c r="B69">
        <v>4</v>
      </c>
      <c r="C69">
        <v>14.233333333333334</v>
      </c>
      <c r="D69">
        <v>14.925000000000001</v>
      </c>
      <c r="E69">
        <v>11.8</v>
      </c>
      <c r="G69">
        <f t="shared" si="6"/>
        <v>10.82834698312681</v>
      </c>
      <c r="H69">
        <f t="shared" si="7"/>
        <v>29.320607570947736</v>
      </c>
    </row>
    <row r="70" spans="1:8" x14ac:dyDescent="0.25">
      <c r="A70" t="s">
        <v>21</v>
      </c>
      <c r="B70">
        <v>5</v>
      </c>
      <c r="C70">
        <v>29.133333333333333</v>
      </c>
      <c r="D70">
        <v>35.075000000000003</v>
      </c>
      <c r="E70">
        <v>27.324999999999999</v>
      </c>
      <c r="G70">
        <f t="shared" si="6"/>
        <v>23.012930804554998</v>
      </c>
      <c r="H70">
        <f t="shared" si="7"/>
        <v>201.54678113628529</v>
      </c>
    </row>
    <row r="71" spans="1:8" x14ac:dyDescent="0.25">
      <c r="A71" t="s">
        <v>21</v>
      </c>
      <c r="B71">
        <v>6</v>
      </c>
      <c r="C71">
        <v>47.4</v>
      </c>
      <c r="D71">
        <v>63.424999999999997</v>
      </c>
      <c r="E71">
        <v>54.1</v>
      </c>
      <c r="G71">
        <f t="shared" si="6"/>
        <v>45.093971252045137</v>
      </c>
      <c r="H71">
        <f t="shared" si="7"/>
        <v>422.45293735373127</v>
      </c>
    </row>
    <row r="72" spans="1:8" x14ac:dyDescent="0.25">
      <c r="A72" t="s">
        <v>21</v>
      </c>
      <c r="B72">
        <v>7</v>
      </c>
      <c r="C72">
        <v>81.8</v>
      </c>
      <c r="D72">
        <v>134.82499999999999</v>
      </c>
      <c r="E72">
        <v>92.8</v>
      </c>
      <c r="G72">
        <f t="shared" si="6"/>
        <v>81.437137266621022</v>
      </c>
      <c r="H72">
        <f t="shared" si="7"/>
        <v>2979.510206099003</v>
      </c>
    </row>
    <row r="73" spans="1:8" x14ac:dyDescent="0.25">
      <c r="A73" t="s">
        <v>21</v>
      </c>
      <c r="B73">
        <v>8</v>
      </c>
      <c r="C73">
        <v>124.83333333333333</v>
      </c>
      <c r="D73">
        <v>197.1</v>
      </c>
      <c r="E73">
        <v>159.32499999999999</v>
      </c>
      <c r="G73">
        <f t="shared" si="6"/>
        <v>135.48919282669632</v>
      </c>
      <c r="H73">
        <f t="shared" si="7"/>
        <v>4477.584605691216</v>
      </c>
    </row>
    <row r="74" spans="1:8" x14ac:dyDescent="0.25">
      <c r="A74" t="s">
        <v>21</v>
      </c>
      <c r="B74">
        <v>9</v>
      </c>
      <c r="C74">
        <v>177.88333333333333</v>
      </c>
      <c r="D74">
        <v>243.875</v>
      </c>
      <c r="E74">
        <v>235.47499999999999</v>
      </c>
      <c r="G74">
        <f t="shared" si="6"/>
        <v>207.58005990358106</v>
      </c>
      <c r="H74">
        <f t="shared" si="7"/>
        <v>2977.3459285734975</v>
      </c>
    </row>
    <row r="75" spans="1:8" x14ac:dyDescent="0.25">
      <c r="A75" t="s">
        <v>21</v>
      </c>
      <c r="B75">
        <v>10</v>
      </c>
      <c r="C75">
        <v>265</v>
      </c>
      <c r="D75">
        <v>293.83749999999998</v>
      </c>
      <c r="E75">
        <v>329.72500000000002</v>
      </c>
      <c r="G75">
        <f t="shared" si="6"/>
        <v>292.74272411092619</v>
      </c>
      <c r="H75">
        <f t="shared" si="7"/>
        <v>2138.5460052778344</v>
      </c>
    </row>
    <row r="76" spans="1:8" x14ac:dyDescent="0.25">
      <c r="A76" t="s">
        <v>21</v>
      </c>
      <c r="B76">
        <v>11</v>
      </c>
      <c r="C76">
        <v>367.95</v>
      </c>
      <c r="D76">
        <v>342.86250000000001</v>
      </c>
      <c r="E76">
        <v>419.3</v>
      </c>
      <c r="G76">
        <f t="shared" si="6"/>
        <v>379.86279983804457</v>
      </c>
      <c r="H76">
        <f t="shared" si="7"/>
        <v>3066.2297447006531</v>
      </c>
    </row>
    <row r="77" spans="1:8" x14ac:dyDescent="0.25">
      <c r="A77" t="s">
        <v>21</v>
      </c>
      <c r="B77">
        <v>12</v>
      </c>
      <c r="C77">
        <v>458.25</v>
      </c>
      <c r="D77">
        <v>390.95</v>
      </c>
      <c r="E77">
        <v>522.33749999999998</v>
      </c>
      <c r="G77">
        <f t="shared" si="6"/>
        <v>453.34442264355681</v>
      </c>
      <c r="H77">
        <f t="shared" si="7"/>
        <v>8677.1733893349956</v>
      </c>
    </row>
    <row r="78" spans="1:8" x14ac:dyDescent="0.25">
      <c r="A78" t="s">
        <v>21</v>
      </c>
      <c r="B78">
        <v>13</v>
      </c>
      <c r="C78">
        <v>502.7166666666667</v>
      </c>
      <c r="D78">
        <v>472.95</v>
      </c>
      <c r="E78">
        <v>641.02499999999998</v>
      </c>
      <c r="G78">
        <f t="shared" si="6"/>
        <v>497.4063498105636</v>
      </c>
      <c r="H78">
        <f t="shared" si="7"/>
        <v>21252.629193404562</v>
      </c>
    </row>
    <row r="79" spans="1:8" x14ac:dyDescent="0.25">
      <c r="A79" t="s">
        <v>21</v>
      </c>
      <c r="B79">
        <v>14</v>
      </c>
      <c r="C79">
        <v>509.5</v>
      </c>
      <c r="D79">
        <v>534.6</v>
      </c>
      <c r="E79">
        <v>637.47500000000002</v>
      </c>
      <c r="G79">
        <f t="shared" si="6"/>
        <v>501.52962056791546</v>
      </c>
      <c r="H79">
        <f t="shared" si="7"/>
        <v>19638.323133006881</v>
      </c>
    </row>
    <row r="80" spans="1:8" x14ac:dyDescent="0.25">
      <c r="A80" t="s">
        <v>21</v>
      </c>
      <c r="B80">
        <v>15</v>
      </c>
      <c r="C80">
        <v>466.73333333333329</v>
      </c>
      <c r="D80">
        <v>470.85</v>
      </c>
      <c r="E80">
        <v>531.5</v>
      </c>
      <c r="G80">
        <f t="shared" si="6"/>
        <v>464.52034918696262</v>
      </c>
      <c r="H80">
        <f t="shared" si="7"/>
        <v>4531.2354012834921</v>
      </c>
    </row>
    <row r="81" spans="1:8" x14ac:dyDescent="0.25">
      <c r="A81" t="s">
        <v>21</v>
      </c>
      <c r="B81">
        <v>16</v>
      </c>
      <c r="C81">
        <v>362.66666666666663</v>
      </c>
      <c r="D81">
        <v>362.35</v>
      </c>
      <c r="E81">
        <v>384.72500000000002</v>
      </c>
      <c r="G81">
        <f t="shared" si="6"/>
        <v>395.05400791496373</v>
      </c>
      <c r="H81">
        <f t="shared" si="7"/>
        <v>2225.1804113430389</v>
      </c>
    </row>
    <row r="82" spans="1:8" x14ac:dyDescent="0.25">
      <c r="A82" t="s">
        <v>21</v>
      </c>
      <c r="B82">
        <v>17</v>
      </c>
      <c r="C82">
        <v>203.9</v>
      </c>
      <c r="D82">
        <v>187.75</v>
      </c>
      <c r="E82">
        <v>200.52500000000001</v>
      </c>
      <c r="G82">
        <f t="shared" si="6"/>
        <v>308.37023487850075</v>
      </c>
      <c r="H82">
        <f t="shared" si="7"/>
        <v>37093.865723712799</v>
      </c>
    </row>
    <row r="84" spans="1:8" x14ac:dyDescent="0.25">
      <c r="C84" t="s">
        <v>41</v>
      </c>
      <c r="D84" t="s">
        <v>38</v>
      </c>
      <c r="E84" t="s">
        <v>39</v>
      </c>
      <c r="F84" t="s">
        <v>46</v>
      </c>
      <c r="G84" t="s">
        <v>48</v>
      </c>
    </row>
    <row r="85" spans="1:8" x14ac:dyDescent="0.25">
      <c r="C85">
        <v>18</v>
      </c>
      <c r="D85">
        <f>$C$2-EXP($E$2*$C85)</f>
        <v>-3.632372244729256E-2</v>
      </c>
      <c r="E85">
        <f>$C$3-EXP($E$3*$C85)</f>
        <v>1.6492842492126783E-4</v>
      </c>
      <c r="F85">
        <f>$H$2*$C85+$H$3</f>
        <v>512.60010171651572</v>
      </c>
      <c r="G85">
        <f>$H$4*$C85</f>
        <v>14.397499834366581</v>
      </c>
    </row>
    <row r="86" spans="1:8" x14ac:dyDescent="0.25">
      <c r="A86" t="s">
        <v>21</v>
      </c>
      <c r="B86">
        <v>1</v>
      </c>
      <c r="D86">
        <v>0.8</v>
      </c>
      <c r="G86">
        <f t="shared" ref="G86:G103" si="8">$F$85*EXP($D$85*($B86-$G$85)^2+$E$85*($B86-$G$85)^3)</f>
        <v>0.50815394945019343</v>
      </c>
      <c r="H86">
        <f>(G86-C86)^2+(G86-D86)^2</f>
        <v>0.34339455356335002</v>
      </c>
    </row>
    <row r="87" spans="1:8" x14ac:dyDescent="0.25">
      <c r="A87" t="s">
        <v>21</v>
      </c>
      <c r="B87">
        <v>2</v>
      </c>
      <c r="D87">
        <v>2.0499999999999998</v>
      </c>
      <c r="G87">
        <f t="shared" si="8"/>
        <v>1.4082476334308351</v>
      </c>
      <c r="H87">
        <f t="shared" ref="H87:H103" si="9">(G87-C87)^2+(G87-D87)^2</f>
        <v>2.3950074970606714</v>
      </c>
    </row>
    <row r="88" spans="1:8" x14ac:dyDescent="0.25">
      <c r="A88" t="s">
        <v>21</v>
      </c>
      <c r="B88">
        <v>3</v>
      </c>
      <c r="C88">
        <v>3.1</v>
      </c>
      <c r="D88">
        <v>5.05</v>
      </c>
      <c r="G88">
        <f t="shared" si="8"/>
        <v>3.5849603648915092</v>
      </c>
      <c r="H88">
        <f t="shared" si="9"/>
        <v>2.3815276879545251</v>
      </c>
    </row>
    <row r="89" spans="1:8" x14ac:dyDescent="0.25">
      <c r="A89" t="s">
        <v>21</v>
      </c>
      <c r="B89">
        <v>4</v>
      </c>
      <c r="C89">
        <v>9.6</v>
      </c>
      <c r="D89">
        <v>13</v>
      </c>
      <c r="G89">
        <f t="shared" si="8"/>
        <v>8.3915281469984695</v>
      </c>
      <c r="H89">
        <f t="shared" si="9"/>
        <v>22.698417039404312</v>
      </c>
    </row>
    <row r="90" spans="1:8" x14ac:dyDescent="0.25">
      <c r="A90" t="s">
        <v>21</v>
      </c>
      <c r="B90">
        <v>5</v>
      </c>
      <c r="C90">
        <v>17.862500000000001</v>
      </c>
      <c r="D90">
        <v>30.55</v>
      </c>
      <c r="G90">
        <f t="shared" si="8"/>
        <v>18.079186568723483</v>
      </c>
      <c r="H90">
        <f t="shared" si="9"/>
        <v>155.56814070677197</v>
      </c>
    </row>
    <row r="91" spans="1:8" x14ac:dyDescent="0.25">
      <c r="A91" t="s">
        <v>21</v>
      </c>
      <c r="B91">
        <v>6</v>
      </c>
      <c r="C91">
        <v>36.524999999999999</v>
      </c>
      <c r="D91">
        <v>46.85</v>
      </c>
      <c r="G91">
        <f t="shared" si="8"/>
        <v>35.886211811274222</v>
      </c>
      <c r="H91">
        <f t="shared" si="9"/>
        <v>120.61270179729846</v>
      </c>
    </row>
    <row r="92" spans="1:8" x14ac:dyDescent="0.25">
      <c r="A92" t="s">
        <v>21</v>
      </c>
      <c r="B92">
        <v>7</v>
      </c>
      <c r="C92">
        <v>62.575000000000003</v>
      </c>
      <c r="D92">
        <v>71.924999999999997</v>
      </c>
      <c r="G92">
        <f t="shared" si="8"/>
        <v>65.692684516897771</v>
      </c>
      <c r="H92">
        <f t="shared" si="9"/>
        <v>48.561713027819806</v>
      </c>
    </row>
    <row r="93" spans="1:8" x14ac:dyDescent="0.25">
      <c r="A93" t="s">
        <v>21</v>
      </c>
      <c r="B93">
        <v>8</v>
      </c>
      <c r="C93">
        <v>101.5</v>
      </c>
      <c r="D93">
        <v>109.925</v>
      </c>
      <c r="G93">
        <f t="shared" si="8"/>
        <v>111.01376499096368</v>
      </c>
      <c r="H93">
        <f t="shared" si="9"/>
        <v>91.69713350883427</v>
      </c>
    </row>
    <row r="94" spans="1:8" x14ac:dyDescent="0.25">
      <c r="A94" t="s">
        <v>21</v>
      </c>
      <c r="B94">
        <v>9</v>
      </c>
      <c r="C94">
        <v>152.38333333333335</v>
      </c>
      <c r="D94">
        <v>153.35</v>
      </c>
      <c r="G94">
        <f t="shared" si="8"/>
        <v>173.35518985327249</v>
      </c>
      <c r="H94">
        <f t="shared" si="9"/>
        <v>840.02638695839062</v>
      </c>
    </row>
    <row r="95" spans="1:8" x14ac:dyDescent="0.25">
      <c r="A95" t="s">
        <v>21</v>
      </c>
      <c r="B95">
        <v>10</v>
      </c>
      <c r="C95">
        <v>246.10833333333332</v>
      </c>
      <c r="D95">
        <v>234.42500000000001</v>
      </c>
      <c r="G95">
        <f t="shared" si="8"/>
        <v>250.39567487353628</v>
      </c>
      <c r="H95">
        <f t="shared" si="9"/>
        <v>273.44375339855259</v>
      </c>
    </row>
    <row r="96" spans="1:8" x14ac:dyDescent="0.25">
      <c r="A96" t="s">
        <v>21</v>
      </c>
      <c r="B96">
        <v>11</v>
      </c>
      <c r="C96">
        <v>365.36250000000001</v>
      </c>
      <c r="D96">
        <v>321.625</v>
      </c>
      <c r="G96">
        <f t="shared" si="8"/>
        <v>334.87021569602956</v>
      </c>
      <c r="H96">
        <f t="shared" si="9"/>
        <v>1105.2151409085106</v>
      </c>
    </row>
    <row r="97" spans="1:8" x14ac:dyDescent="0.25">
      <c r="A97" t="s">
        <v>21</v>
      </c>
      <c r="B97">
        <v>12</v>
      </c>
      <c r="C97">
        <v>435.9</v>
      </c>
      <c r="D97">
        <v>401.92500000000001</v>
      </c>
      <c r="G97">
        <f t="shared" si="8"/>
        <v>415.06461419832488</v>
      </c>
      <c r="H97">
        <f t="shared" si="9"/>
        <v>606.76276278546482</v>
      </c>
    </row>
    <row r="98" spans="1:8" x14ac:dyDescent="0.25">
      <c r="A98" t="s">
        <v>21</v>
      </c>
      <c r="B98">
        <v>13</v>
      </c>
      <c r="C98">
        <v>496.42499999999995</v>
      </c>
      <c r="D98">
        <v>479</v>
      </c>
      <c r="G98">
        <f t="shared" si="8"/>
        <v>477.28100617041559</v>
      </c>
      <c r="H98">
        <f t="shared" si="9"/>
        <v>369.44743953331334</v>
      </c>
    </row>
    <row r="99" spans="1:8" x14ac:dyDescent="0.25">
      <c r="A99" t="s">
        <v>21</v>
      </c>
      <c r="B99">
        <v>14</v>
      </c>
      <c r="C99">
        <v>516.90000000000009</v>
      </c>
      <c r="D99">
        <v>505.9</v>
      </c>
      <c r="G99">
        <f t="shared" si="8"/>
        <v>509.66124689409816</v>
      </c>
      <c r="H99">
        <f t="shared" si="9"/>
        <v>66.546524726568109</v>
      </c>
    </row>
    <row r="100" spans="1:8" x14ac:dyDescent="0.25">
      <c r="A100" t="s">
        <v>21</v>
      </c>
      <c r="B100">
        <v>15</v>
      </c>
      <c r="C100">
        <v>510.8</v>
      </c>
      <c r="D100">
        <v>493.65</v>
      </c>
      <c r="G100">
        <f t="shared" si="8"/>
        <v>505.9037018242164</v>
      </c>
      <c r="H100">
        <f t="shared" si="9"/>
        <v>174.12694422298679</v>
      </c>
    </row>
    <row r="101" spans="1:8" x14ac:dyDescent="0.25">
      <c r="A101" t="s">
        <v>21</v>
      </c>
      <c r="B101">
        <v>16</v>
      </c>
      <c r="C101">
        <v>447.02499999999998</v>
      </c>
      <c r="D101">
        <v>418.25</v>
      </c>
      <c r="G101">
        <f t="shared" si="8"/>
        <v>467.26435371591504</v>
      </c>
      <c r="H101">
        <f t="shared" si="9"/>
        <v>2812.0383090267587</v>
      </c>
    </row>
    <row r="102" spans="1:8" x14ac:dyDescent="0.25">
      <c r="A102" t="s">
        <v>21</v>
      </c>
      <c r="B102">
        <v>17</v>
      </c>
      <c r="C102">
        <v>327.8</v>
      </c>
      <c r="D102">
        <v>314.25</v>
      </c>
      <c r="G102">
        <f t="shared" si="8"/>
        <v>401.97195976331176</v>
      </c>
      <c r="H102">
        <f t="shared" si="9"/>
        <v>13196.621839846424</v>
      </c>
    </row>
    <row r="103" spans="1:8" x14ac:dyDescent="0.25">
      <c r="A103" t="s">
        <v>21</v>
      </c>
      <c r="B103">
        <v>18</v>
      </c>
      <c r="C103">
        <v>170.07499999999999</v>
      </c>
      <c r="D103">
        <v>183.8</v>
      </c>
      <c r="G103">
        <f t="shared" si="8"/>
        <v>322.40142026292375</v>
      </c>
      <c r="H103">
        <f t="shared" si="9"/>
        <v>42413.692009016479</v>
      </c>
    </row>
    <row r="105" spans="1:8" x14ac:dyDescent="0.25">
      <c r="C105" t="s">
        <v>41</v>
      </c>
      <c r="D105" t="s">
        <v>38</v>
      </c>
      <c r="E105" t="s">
        <v>39</v>
      </c>
      <c r="F105" t="s">
        <v>46</v>
      </c>
      <c r="G105" t="s">
        <v>48</v>
      </c>
    </row>
    <row r="106" spans="1:8" x14ac:dyDescent="0.25">
      <c r="C106">
        <v>19</v>
      </c>
      <c r="D106">
        <f>$C$2-EXP($E$2*$C106)</f>
        <v>-3.1370771856165588E-2</v>
      </c>
      <c r="E106">
        <f>$C$3-EXP($E$3*$C106)</f>
        <v>3.1698198355568637E-4</v>
      </c>
      <c r="F106">
        <f>$H$2*$C106+$H$3</f>
        <v>520.21599644096432</v>
      </c>
      <c r="G106">
        <f>$H$4*$C106</f>
        <v>15.197360936275835</v>
      </c>
    </row>
    <row r="107" spans="1:8" x14ac:dyDescent="0.25">
      <c r="A107" t="s">
        <v>21</v>
      </c>
      <c r="B107">
        <v>1</v>
      </c>
    </row>
    <row r="108" spans="1:8" x14ac:dyDescent="0.25">
      <c r="A108" t="s">
        <v>21</v>
      </c>
      <c r="B108">
        <v>2</v>
      </c>
    </row>
    <row r="109" spans="1:8" x14ac:dyDescent="0.25">
      <c r="A109" t="s">
        <v>21</v>
      </c>
      <c r="B109">
        <v>3</v>
      </c>
      <c r="C109">
        <v>3.1</v>
      </c>
      <c r="G109">
        <f t="shared" ref="G109:G125" si="10">$F$106*EXP($D$106*($B109-$G$106)^2+$E$106*($B109-$G$106)^3)</f>
        <v>2.7506042443013428</v>
      </c>
      <c r="H109">
        <f>(G109-C109)^2</f>
        <v>0.12207739410023584</v>
      </c>
    </row>
    <row r="110" spans="1:8" x14ac:dyDescent="0.25">
      <c r="A110" t="s">
        <v>21</v>
      </c>
      <c r="B110">
        <v>4</v>
      </c>
      <c r="C110">
        <v>9.1</v>
      </c>
      <c r="G110">
        <f t="shared" si="10"/>
        <v>6.5268642012701896</v>
      </c>
      <c r="H110">
        <f t="shared" ref="H110:H125" si="11">(G110-C110)^2</f>
        <v>6.6210278387048973</v>
      </c>
    </row>
    <row r="111" spans="1:8" x14ac:dyDescent="0.25">
      <c r="A111" t="s">
        <v>21</v>
      </c>
      <c r="B111">
        <v>5</v>
      </c>
      <c r="C111">
        <v>18.774999999999999</v>
      </c>
      <c r="G111">
        <f t="shared" si="10"/>
        <v>14.239145554092321</v>
      </c>
      <c r="H111">
        <f t="shared" si="11"/>
        <v>20.573975554460443</v>
      </c>
    </row>
    <row r="112" spans="1:8" x14ac:dyDescent="0.25">
      <c r="A112" t="s">
        <v>21</v>
      </c>
      <c r="B112">
        <v>6</v>
      </c>
      <c r="C112">
        <v>36.799999999999997</v>
      </c>
      <c r="G112">
        <f t="shared" si="10"/>
        <v>28.614894422815826</v>
      </c>
      <c r="H112">
        <f t="shared" si="11"/>
        <v>66.995953309651412</v>
      </c>
    </row>
    <row r="113" spans="1:8" x14ac:dyDescent="0.25">
      <c r="A113" t="s">
        <v>21</v>
      </c>
      <c r="B113">
        <v>7</v>
      </c>
      <c r="C113">
        <v>61.975000000000001</v>
      </c>
      <c r="G113">
        <f t="shared" si="10"/>
        <v>53.070748545350462</v>
      </c>
      <c r="H113">
        <f t="shared" si="11"/>
        <v>79.285693967628447</v>
      </c>
    </row>
    <row r="114" spans="1:8" x14ac:dyDescent="0.25">
      <c r="A114" t="s">
        <v>21</v>
      </c>
      <c r="B114">
        <v>8</v>
      </c>
      <c r="C114">
        <v>104.72499999999999</v>
      </c>
      <c r="G114">
        <f t="shared" si="10"/>
        <v>91.012094005727604</v>
      </c>
      <c r="H114">
        <f t="shared" si="11"/>
        <v>188.04379080775163</v>
      </c>
    </row>
    <row r="115" spans="1:8" x14ac:dyDescent="0.25">
      <c r="A115" t="s">
        <v>21</v>
      </c>
      <c r="B115">
        <v>9</v>
      </c>
      <c r="C115">
        <v>157.14999999999998</v>
      </c>
      <c r="G115">
        <f t="shared" si="10"/>
        <v>144.59384598027953</v>
      </c>
      <c r="H115">
        <f t="shared" si="11"/>
        <v>157.65700376694207</v>
      </c>
    </row>
    <row r="116" spans="1:8" x14ac:dyDescent="0.25">
      <c r="A116" t="s">
        <v>21</v>
      </c>
      <c r="B116">
        <v>10</v>
      </c>
      <c r="C116">
        <v>245.01666666666665</v>
      </c>
      <c r="G116">
        <f t="shared" si="10"/>
        <v>213.22263331363092</v>
      </c>
      <c r="H116">
        <f t="shared" si="11"/>
        <v>1010.8605568539484</v>
      </c>
    </row>
    <row r="117" spans="1:8" x14ac:dyDescent="0.25">
      <c r="A117" t="s">
        <v>21</v>
      </c>
      <c r="B117">
        <v>11</v>
      </c>
      <c r="C117">
        <v>352.52499999999998</v>
      </c>
      <c r="G117">
        <f t="shared" si="10"/>
        <v>292.39878746906589</v>
      </c>
      <c r="H117">
        <f t="shared" si="11"/>
        <v>3615.1614333150546</v>
      </c>
    </row>
    <row r="118" spans="1:8" x14ac:dyDescent="0.25">
      <c r="A118" t="s">
        <v>21</v>
      </c>
      <c r="B118">
        <v>12</v>
      </c>
      <c r="C118">
        <v>439.67500000000001</v>
      </c>
      <c r="G118">
        <f t="shared" si="10"/>
        <v>373.59631579365197</v>
      </c>
      <c r="H118">
        <f t="shared" si="11"/>
        <v>4366.3925064422701</v>
      </c>
    </row>
    <row r="119" spans="1:8" x14ac:dyDescent="0.25">
      <c r="A119" t="s">
        <v>21</v>
      </c>
      <c r="B119">
        <v>13</v>
      </c>
      <c r="C119">
        <v>502.875</v>
      </c>
      <c r="G119">
        <f t="shared" si="10"/>
        <v>445.59502786248703</v>
      </c>
      <c r="H119">
        <f t="shared" si="11"/>
        <v>3280.9952080742623</v>
      </c>
    </row>
    <row r="120" spans="1:8" x14ac:dyDescent="0.25">
      <c r="A120" t="s">
        <v>21</v>
      </c>
      <c r="B120">
        <v>14</v>
      </c>
      <c r="C120">
        <v>556.47500000000002</v>
      </c>
      <c r="G120">
        <f t="shared" si="10"/>
        <v>497.06685238143791</v>
      </c>
      <c r="H120">
        <f t="shared" si="11"/>
        <v>3529.3280034688669</v>
      </c>
    </row>
    <row r="121" spans="1:8" x14ac:dyDescent="0.25">
      <c r="A121" t="s">
        <v>21</v>
      </c>
      <c r="B121">
        <v>15</v>
      </c>
      <c r="C121">
        <v>576.04999999999995</v>
      </c>
      <c r="G121">
        <f t="shared" si="10"/>
        <v>519.57944915591713</v>
      </c>
      <c r="H121">
        <f t="shared" si="11"/>
        <v>3188.9231126341433</v>
      </c>
    </row>
    <row r="122" spans="1:8" x14ac:dyDescent="0.25">
      <c r="A122" t="s">
        <v>21</v>
      </c>
      <c r="B122">
        <v>16</v>
      </c>
      <c r="C122">
        <v>535.15000000000009</v>
      </c>
      <c r="G122">
        <f t="shared" si="10"/>
        <v>509.8915386101346</v>
      </c>
      <c r="H122">
        <f t="shared" si="11"/>
        <v>637.98987178332561</v>
      </c>
    </row>
    <row r="123" spans="1:8" x14ac:dyDescent="0.25">
      <c r="A123" t="s">
        <v>21</v>
      </c>
      <c r="B123">
        <v>17</v>
      </c>
      <c r="C123">
        <v>441.65</v>
      </c>
      <c r="G123">
        <f t="shared" si="10"/>
        <v>470.67193548927207</v>
      </c>
      <c r="H123">
        <f t="shared" si="11"/>
        <v>842.27273954347118</v>
      </c>
    </row>
    <row r="124" spans="1:8" x14ac:dyDescent="0.25">
      <c r="A124" t="s">
        <v>21</v>
      </c>
      <c r="B124">
        <v>18</v>
      </c>
      <c r="C124">
        <v>320.10000000000002</v>
      </c>
      <c r="G124">
        <f t="shared" si="10"/>
        <v>409.44864837015848</v>
      </c>
      <c r="H124">
        <f t="shared" si="11"/>
        <v>7983.18096557422</v>
      </c>
    </row>
    <row r="125" spans="1:8" x14ac:dyDescent="0.25">
      <c r="A125" t="s">
        <v>21</v>
      </c>
      <c r="B125">
        <v>19</v>
      </c>
      <c r="C125">
        <v>157.5</v>
      </c>
      <c r="G125">
        <f t="shared" si="10"/>
        <v>336.31574580781881</v>
      </c>
      <c r="H125">
        <f t="shared" si="11"/>
        <v>31975.070948806471</v>
      </c>
    </row>
    <row r="128" spans="1:8" x14ac:dyDescent="0.25">
      <c r="H128">
        <f>SUM(H12:H126)</f>
        <v>436104.38540309243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28"/>
  <sheetViews>
    <sheetView zoomScaleNormal="100" workbookViewId="0">
      <selection activeCell="H2" sqref="H2:H4"/>
    </sheetView>
  </sheetViews>
  <sheetFormatPr defaultRowHeight="15" x14ac:dyDescent="0.25"/>
  <cols>
    <col min="6" max="6" width="14.28515625" customWidth="1"/>
    <col min="7" max="7" width="12.7109375" bestFit="1" customWidth="1"/>
    <col min="8" max="8" width="14.42578125" bestFit="1" customWidth="1"/>
  </cols>
  <sheetData>
    <row r="2" spans="1:24" x14ac:dyDescent="0.25">
      <c r="B2" t="s">
        <v>34</v>
      </c>
      <c r="C2">
        <v>-8.9999999999999993E-3</v>
      </c>
      <c r="D2" t="s">
        <v>35</v>
      </c>
      <c r="E2">
        <v>-0.2</v>
      </c>
      <c r="G2" t="s">
        <v>43</v>
      </c>
      <c r="H2">
        <v>6.9887194808478377</v>
      </c>
      <c r="J2">
        <v>-2.2532999999999999</v>
      </c>
      <c r="L2" t="s">
        <v>51</v>
      </c>
    </row>
    <row r="3" spans="1:24" x14ac:dyDescent="0.25">
      <c r="B3" t="s">
        <v>37</v>
      </c>
      <c r="C3">
        <v>5.9999999999999995E-4</v>
      </c>
      <c r="D3" t="s">
        <v>36</v>
      </c>
      <c r="E3">
        <v>-0.43</v>
      </c>
      <c r="G3" t="s">
        <v>44</v>
      </c>
      <c r="H3">
        <v>317.73802269388648</v>
      </c>
      <c r="J3">
        <v>507.4</v>
      </c>
      <c r="L3" t="s">
        <v>52</v>
      </c>
    </row>
    <row r="4" spans="1:24" x14ac:dyDescent="0.25">
      <c r="G4" t="s">
        <v>50</v>
      </c>
      <c r="H4">
        <v>0.78560657207643569</v>
      </c>
      <c r="J4">
        <v>0.79159999999999997</v>
      </c>
      <c r="L4" t="s">
        <v>53</v>
      </c>
    </row>
    <row r="5" spans="1:24" x14ac:dyDescent="0.25">
      <c r="A5" t="s">
        <v>32</v>
      </c>
      <c r="F5" t="s">
        <v>40</v>
      </c>
    </row>
    <row r="6" spans="1:24" x14ac:dyDescent="0.25">
      <c r="A6" t="s">
        <v>33</v>
      </c>
      <c r="F6" t="s">
        <v>45</v>
      </c>
    </row>
    <row r="7" spans="1:24" x14ac:dyDescent="0.25">
      <c r="F7" t="s">
        <v>47</v>
      </c>
    </row>
    <row r="9" spans="1:24" x14ac:dyDescent="0.25">
      <c r="C9" t="s">
        <v>41</v>
      </c>
      <c r="D9" t="s">
        <v>38</v>
      </c>
      <c r="E9" t="s">
        <v>39</v>
      </c>
      <c r="F9" t="s">
        <v>46</v>
      </c>
      <c r="G9" t="s">
        <v>48</v>
      </c>
    </row>
    <row r="10" spans="1:24" x14ac:dyDescent="0.25">
      <c r="C10">
        <v>14</v>
      </c>
      <c r="D10">
        <f>$C$2-EXP($E$2*$C10)</f>
        <v>-6.9810062625217953E-2</v>
      </c>
      <c r="E10">
        <f>$C$3-EXP($E$3*$C10)</f>
        <v>-1.8296695950245976E-3</v>
      </c>
      <c r="F10">
        <f>$H$2*$C10+$H$3</f>
        <v>415.58009542575621</v>
      </c>
      <c r="G10">
        <f>$H$4*$C10</f>
        <v>10.9984920090701</v>
      </c>
    </row>
    <row r="11" spans="1:24" x14ac:dyDescent="0.25">
      <c r="A11" t="s">
        <v>0</v>
      </c>
      <c r="B11" t="s">
        <v>2</v>
      </c>
      <c r="C11" t="s">
        <v>3</v>
      </c>
      <c r="S11" t="s">
        <v>41</v>
      </c>
      <c r="T11" t="s">
        <v>42</v>
      </c>
      <c r="W11" t="s">
        <v>41</v>
      </c>
      <c r="X11" t="s">
        <v>49</v>
      </c>
    </row>
    <row r="12" spans="1:24" x14ac:dyDescent="0.25">
      <c r="A12" t="s">
        <v>54</v>
      </c>
      <c r="B12">
        <v>1</v>
      </c>
      <c r="S12">
        <v>15</v>
      </c>
      <c r="T12" s="4">
        <v>467.07499999999999</v>
      </c>
      <c r="W12">
        <v>14</v>
      </c>
      <c r="X12">
        <v>12</v>
      </c>
    </row>
    <row r="13" spans="1:24" x14ac:dyDescent="0.25">
      <c r="A13" t="s">
        <v>54</v>
      </c>
      <c r="B13">
        <v>2</v>
      </c>
      <c r="S13">
        <v>15</v>
      </c>
      <c r="T13" s="4">
        <v>455.1</v>
      </c>
      <c r="U13">
        <v>14</v>
      </c>
      <c r="V13">
        <v>491.63749999999999</v>
      </c>
      <c r="W13">
        <v>15</v>
      </c>
      <c r="X13">
        <v>12</v>
      </c>
    </row>
    <row r="14" spans="1:24" x14ac:dyDescent="0.25">
      <c r="A14" t="s">
        <v>54</v>
      </c>
      <c r="B14">
        <v>3</v>
      </c>
      <c r="C14">
        <v>4.9000000000000004</v>
      </c>
      <c r="G14">
        <f t="shared" ref="G14:G25" si="0">$F$10*EXP($D$10*($B14-$G$10)^2+$E$10*($B14-$G$10)^3)</f>
        <v>12.179774464790771</v>
      </c>
      <c r="H14">
        <f>(G14-C14)^2</f>
        <v>52.995116258219753</v>
      </c>
      <c r="S14">
        <v>16</v>
      </c>
      <c r="T14" s="4">
        <v>472.7</v>
      </c>
      <c r="U14">
        <v>15</v>
      </c>
      <c r="V14">
        <f>AVERAGE(T12:T13)</f>
        <v>461.08749999999998</v>
      </c>
      <c r="W14">
        <v>16</v>
      </c>
      <c r="X14">
        <v>13</v>
      </c>
    </row>
    <row r="15" spans="1:24" x14ac:dyDescent="0.25">
      <c r="A15" t="s">
        <v>54</v>
      </c>
      <c r="B15">
        <v>4</v>
      </c>
      <c r="C15">
        <v>20.9</v>
      </c>
      <c r="G15">
        <f t="shared" si="0"/>
        <v>25.473205253682998</v>
      </c>
      <c r="H15">
        <f t="shared" ref="H15:H25" si="1">(G15-C15)^2</f>
        <v>20.914206292313789</v>
      </c>
      <c r="S15">
        <v>16</v>
      </c>
      <c r="T15" s="4">
        <v>428.2</v>
      </c>
      <c r="U15">
        <v>16</v>
      </c>
      <c r="V15">
        <f>AVERAGE(T14:T16)</f>
        <v>456.88749999999999</v>
      </c>
      <c r="W15">
        <v>17</v>
      </c>
      <c r="X15">
        <v>13.7</v>
      </c>
    </row>
    <row r="16" spans="1:24" x14ac:dyDescent="0.25">
      <c r="A16" t="s">
        <v>54</v>
      </c>
      <c r="B16">
        <v>5</v>
      </c>
      <c r="C16">
        <v>39.18333333333333</v>
      </c>
      <c r="G16">
        <f t="shared" si="0"/>
        <v>50.03320817276915</v>
      </c>
      <c r="H16">
        <f t="shared" si="1"/>
        <v>117.71978403142246</v>
      </c>
      <c r="S16">
        <v>16</v>
      </c>
      <c r="T16" s="4">
        <v>469.76249999999999</v>
      </c>
      <c r="U16">
        <v>17</v>
      </c>
      <c r="V16">
        <f>AVERAGE(T17:T19)</f>
        <v>459.0291666666667</v>
      </c>
      <c r="W16">
        <v>18</v>
      </c>
      <c r="X16">
        <v>14</v>
      </c>
    </row>
    <row r="17" spans="1:24" x14ac:dyDescent="0.25">
      <c r="A17" t="s">
        <v>54</v>
      </c>
      <c r="B17">
        <v>6</v>
      </c>
      <c r="C17">
        <v>91.625</v>
      </c>
      <c r="G17">
        <f t="shared" si="0"/>
        <v>91.284243830565345</v>
      </c>
      <c r="H17">
        <f t="shared" si="1"/>
        <v>0.11611476700777963</v>
      </c>
      <c r="S17">
        <v>17</v>
      </c>
      <c r="T17" s="4">
        <v>472.7</v>
      </c>
      <c r="U17">
        <v>18</v>
      </c>
      <c r="V17">
        <f>AVERAGE(T20:T21)</f>
        <v>501.42500000000001</v>
      </c>
      <c r="W17">
        <v>19</v>
      </c>
      <c r="X17">
        <v>14</v>
      </c>
    </row>
    <row r="18" spans="1:24" x14ac:dyDescent="0.25">
      <c r="A18" t="s">
        <v>54</v>
      </c>
      <c r="B18">
        <v>7</v>
      </c>
      <c r="C18">
        <v>120.6</v>
      </c>
      <c r="G18">
        <f t="shared" si="0"/>
        <v>153.01299512834763</v>
      </c>
      <c r="H18">
        <f t="shared" si="1"/>
        <v>1050.6022531902872</v>
      </c>
      <c r="S18">
        <v>17</v>
      </c>
      <c r="T18" s="4">
        <v>460.66250000000002</v>
      </c>
      <c r="U18">
        <v>19</v>
      </c>
      <c r="V18">
        <v>451.23329999999999</v>
      </c>
    </row>
    <row r="19" spans="1:24" x14ac:dyDescent="0.25">
      <c r="A19" t="s">
        <v>54</v>
      </c>
      <c r="B19">
        <v>8</v>
      </c>
      <c r="C19">
        <v>132.75</v>
      </c>
      <c r="G19">
        <f t="shared" si="0"/>
        <v>233.07094679256116</v>
      </c>
      <c r="H19">
        <f t="shared" si="1"/>
        <v>10064.292365355886</v>
      </c>
      <c r="S19">
        <v>17</v>
      </c>
      <c r="T19" s="4">
        <v>443.72500000000002</v>
      </c>
    </row>
    <row r="20" spans="1:24" x14ac:dyDescent="0.25">
      <c r="A20" t="s">
        <v>54</v>
      </c>
      <c r="B20">
        <v>9</v>
      </c>
      <c r="C20">
        <v>214.05</v>
      </c>
      <c r="G20">
        <f t="shared" si="0"/>
        <v>319.08589160476703</v>
      </c>
      <c r="H20">
        <f t="shared" si="1"/>
        <v>11032.538525208367</v>
      </c>
      <c r="S20">
        <v>18</v>
      </c>
      <c r="T20" s="4">
        <v>482.75</v>
      </c>
    </row>
    <row r="21" spans="1:24" x14ac:dyDescent="0.25">
      <c r="A21" t="s">
        <v>54</v>
      </c>
      <c r="B21">
        <v>10</v>
      </c>
      <c r="C21">
        <v>315.47500000000002</v>
      </c>
      <c r="G21">
        <f t="shared" si="0"/>
        <v>388.34615489922447</v>
      </c>
      <c r="H21">
        <f t="shared" si="1"/>
        <v>5310.2052163467633</v>
      </c>
      <c r="S21">
        <v>18</v>
      </c>
      <c r="T21" s="4">
        <v>520.1</v>
      </c>
    </row>
    <row r="22" spans="1:24" x14ac:dyDescent="0.25">
      <c r="A22" t="s">
        <v>54</v>
      </c>
      <c r="B22">
        <v>11</v>
      </c>
      <c r="C22">
        <v>414.05</v>
      </c>
      <c r="G22">
        <f t="shared" si="0"/>
        <v>415.58002944954762</v>
      </c>
      <c r="H22">
        <f t="shared" si="1"/>
        <v>2.3409901164829696</v>
      </c>
      <c r="T22" s="4"/>
    </row>
    <row r="23" spans="1:24" x14ac:dyDescent="0.25">
      <c r="A23" t="s">
        <v>54</v>
      </c>
      <c r="B23">
        <v>12</v>
      </c>
      <c r="C23">
        <v>491.63749999999999</v>
      </c>
      <c r="G23">
        <f t="shared" si="0"/>
        <v>386.76475414490125</v>
      </c>
      <c r="H23">
        <f t="shared" si="1"/>
        <v>10998.292823188131</v>
      </c>
      <c r="T23" s="4"/>
    </row>
    <row r="24" spans="1:24" x14ac:dyDescent="0.25">
      <c r="A24" t="s">
        <v>54</v>
      </c>
      <c r="B24">
        <v>13</v>
      </c>
      <c r="C24">
        <v>445.16250000000002</v>
      </c>
      <c r="G24">
        <f t="shared" si="0"/>
        <v>309.61926717082235</v>
      </c>
      <c r="H24">
        <f t="shared" si="1"/>
        <v>18371.967965784668</v>
      </c>
      <c r="T24" s="4"/>
    </row>
    <row r="25" spans="1:24" x14ac:dyDescent="0.25">
      <c r="A25" t="s">
        <v>54</v>
      </c>
      <c r="B25">
        <v>14</v>
      </c>
      <c r="C25">
        <v>245.78749999999999</v>
      </c>
      <c r="G25">
        <f t="shared" si="0"/>
        <v>210.87749903188563</v>
      </c>
      <c r="H25">
        <f t="shared" si="1"/>
        <v>1218.7081675937457</v>
      </c>
      <c r="T25" s="4"/>
    </row>
    <row r="27" spans="1:24" x14ac:dyDescent="0.25">
      <c r="C27" t="s">
        <v>41</v>
      </c>
      <c r="D27" t="s">
        <v>38</v>
      </c>
      <c r="E27" t="s">
        <v>39</v>
      </c>
      <c r="F27" t="s">
        <v>46</v>
      </c>
      <c r="G27" t="s">
        <v>48</v>
      </c>
    </row>
    <row r="28" spans="1:24" x14ac:dyDescent="0.25">
      <c r="C28">
        <v>15</v>
      </c>
      <c r="D28">
        <f>$C$2-EXP($E$2*$C28)</f>
        <v>-5.8787068367863946E-2</v>
      </c>
      <c r="E28">
        <f>$C$3-EXP($E$3*$C28)</f>
        <v>-9.80522168736217E-4</v>
      </c>
      <c r="F28">
        <f>$H$2*$C28+$H$3</f>
        <v>422.56881490660408</v>
      </c>
      <c r="G28">
        <f>$H$4*$C28</f>
        <v>11.784098581146536</v>
      </c>
    </row>
    <row r="29" spans="1:24" x14ac:dyDescent="0.25">
      <c r="A29" t="s">
        <v>54</v>
      </c>
      <c r="B29">
        <v>1</v>
      </c>
    </row>
    <row r="30" spans="1:24" x14ac:dyDescent="0.25">
      <c r="A30" t="s">
        <v>54</v>
      </c>
      <c r="B30">
        <v>2</v>
      </c>
      <c r="D30">
        <v>1.7</v>
      </c>
      <c r="G30">
        <f t="shared" ref="G30:G43" si="2">$F$28*EXP($D$28*($B30-$G$28)^2+$E$28*($B30-$G$28)^3)</f>
        <v>3.8080759541319904</v>
      </c>
      <c r="H30">
        <f>(G30-C30)^2+(G30-D30)^2</f>
        <v>18.945426700827774</v>
      </c>
    </row>
    <row r="31" spans="1:24" x14ac:dyDescent="0.25">
      <c r="A31" t="s">
        <v>54</v>
      </c>
      <c r="B31">
        <v>3</v>
      </c>
      <c r="C31">
        <v>4.9000000000000004</v>
      </c>
      <c r="D31">
        <v>5.6</v>
      </c>
      <c r="G31">
        <f t="shared" si="2"/>
        <v>8.8013224954807043</v>
      </c>
      <c r="H31">
        <f>(G31-C31)^2+(G31-D31)^2</f>
        <v>25.468782933814595</v>
      </c>
    </row>
    <row r="32" spans="1:24" x14ac:dyDescent="0.25">
      <c r="A32" t="s">
        <v>54</v>
      </c>
      <c r="B32">
        <v>4</v>
      </c>
      <c r="C32">
        <v>20.9</v>
      </c>
      <c r="D32">
        <v>13.35</v>
      </c>
      <c r="G32">
        <f t="shared" si="2"/>
        <v>19.044604031002322</v>
      </c>
      <c r="H32">
        <f t="shared" ref="H32:H43" si="3">(G32-C32)^2+(G32-D32)^2</f>
        <v>35.871009271680727</v>
      </c>
    </row>
    <row r="33" spans="1:8" x14ac:dyDescent="0.25">
      <c r="A33" t="s">
        <v>54</v>
      </c>
      <c r="B33">
        <v>5</v>
      </c>
      <c r="C33">
        <v>39.18333333333333</v>
      </c>
      <c r="D33">
        <v>31.15</v>
      </c>
      <c r="G33">
        <f t="shared" si="2"/>
        <v>38.355056626754234</v>
      </c>
      <c r="H33">
        <f t="shared" si="3"/>
        <v>52.598883297396632</v>
      </c>
    </row>
    <row r="34" spans="1:8" x14ac:dyDescent="0.25">
      <c r="A34" t="s">
        <v>54</v>
      </c>
      <c r="B34">
        <v>6</v>
      </c>
      <c r="C34">
        <v>91.625</v>
      </c>
      <c r="D34">
        <v>57.85</v>
      </c>
      <c r="G34">
        <f t="shared" si="2"/>
        <v>71.473486067292924</v>
      </c>
      <c r="H34">
        <f t="shared" si="3"/>
        <v>591.68288640581181</v>
      </c>
    </row>
    <row r="35" spans="1:8" x14ac:dyDescent="0.25">
      <c r="A35" t="s">
        <v>54</v>
      </c>
      <c r="B35">
        <v>7</v>
      </c>
      <c r="C35">
        <v>120.6</v>
      </c>
      <c r="D35">
        <v>91.525000000000006</v>
      </c>
      <c r="G35">
        <f t="shared" si="2"/>
        <v>122.51349953105631</v>
      </c>
      <c r="H35">
        <f t="shared" si="3"/>
        <v>963.94858364162963</v>
      </c>
    </row>
    <row r="36" spans="1:8" x14ac:dyDescent="0.25">
      <c r="A36" t="s">
        <v>54</v>
      </c>
      <c r="B36">
        <v>8</v>
      </c>
      <c r="C36">
        <v>132.75</v>
      </c>
      <c r="D36">
        <v>145.75</v>
      </c>
      <c r="G36">
        <f t="shared" si="2"/>
        <v>192.03684279969738</v>
      </c>
      <c r="H36">
        <f t="shared" si="3"/>
        <v>5657.401545519926</v>
      </c>
    </row>
    <row r="37" spans="1:8" x14ac:dyDescent="0.25">
      <c r="A37" t="s">
        <v>54</v>
      </c>
      <c r="B37">
        <v>9</v>
      </c>
      <c r="C37">
        <v>184.55</v>
      </c>
      <c r="D37">
        <v>216.55</v>
      </c>
      <c r="G37">
        <f t="shared" si="2"/>
        <v>273.64769127799735</v>
      </c>
      <c r="H37">
        <f t="shared" si="3"/>
        <v>11198.544940346817</v>
      </c>
    </row>
    <row r="38" spans="1:8" x14ac:dyDescent="0.25">
      <c r="A38" t="s">
        <v>54</v>
      </c>
      <c r="B38">
        <v>10</v>
      </c>
      <c r="C38">
        <v>295.57499999999999</v>
      </c>
      <c r="D38">
        <v>300.89999999999998</v>
      </c>
      <c r="G38">
        <f t="shared" si="2"/>
        <v>352.4119500313509</v>
      </c>
      <c r="H38">
        <f t="shared" si="3"/>
        <v>5883.9198848986744</v>
      </c>
    </row>
    <row r="39" spans="1:8" x14ac:dyDescent="0.25">
      <c r="A39" t="s">
        <v>54</v>
      </c>
      <c r="B39">
        <v>11</v>
      </c>
      <c r="C39">
        <v>384.4</v>
      </c>
      <c r="D39">
        <v>353.2</v>
      </c>
      <c r="G39">
        <f t="shared" si="2"/>
        <v>407.76135112247408</v>
      </c>
      <c r="H39">
        <f t="shared" si="3"/>
        <v>3522.6937625774272</v>
      </c>
    </row>
    <row r="40" spans="1:8" x14ac:dyDescent="0.25">
      <c r="A40" t="s">
        <v>54</v>
      </c>
      <c r="B40">
        <v>12</v>
      </c>
      <c r="C40">
        <v>467.07499999999999</v>
      </c>
      <c r="D40">
        <v>455.1</v>
      </c>
      <c r="G40">
        <f t="shared" si="2"/>
        <v>421.40829042573688</v>
      </c>
      <c r="H40">
        <f t="shared" si="3"/>
        <v>3220.5796573765883</v>
      </c>
    </row>
    <row r="41" spans="1:8" x14ac:dyDescent="0.25">
      <c r="A41" t="s">
        <v>54</v>
      </c>
      <c r="B41">
        <v>13</v>
      </c>
      <c r="C41">
        <v>452.72500000000002</v>
      </c>
      <c r="D41">
        <v>449.82499999999999</v>
      </c>
      <c r="G41">
        <f t="shared" si="2"/>
        <v>386.71112078193528</v>
      </c>
      <c r="H41">
        <f t="shared" si="3"/>
        <v>8341.1939993697015</v>
      </c>
    </row>
    <row r="42" spans="1:8" x14ac:dyDescent="0.25">
      <c r="A42" t="s">
        <v>54</v>
      </c>
      <c r="B42">
        <v>14</v>
      </c>
      <c r="C42">
        <v>335.1</v>
      </c>
      <c r="D42">
        <v>394.875</v>
      </c>
      <c r="G42">
        <f t="shared" si="2"/>
        <v>313.25773665977982</v>
      </c>
      <c r="H42">
        <f t="shared" si="3"/>
        <v>7138.4621429703757</v>
      </c>
    </row>
    <row r="43" spans="1:8" x14ac:dyDescent="0.25">
      <c r="A43" t="s">
        <v>54</v>
      </c>
      <c r="B43">
        <v>15</v>
      </c>
      <c r="C43">
        <v>292.55</v>
      </c>
      <c r="D43">
        <v>217.5</v>
      </c>
      <c r="G43">
        <f t="shared" si="2"/>
        <v>222.6862983279496</v>
      </c>
      <c r="H43">
        <f t="shared" si="3"/>
        <v>4907.8345016677522</v>
      </c>
    </row>
    <row r="45" spans="1:8" x14ac:dyDescent="0.25">
      <c r="C45" t="s">
        <v>41</v>
      </c>
      <c r="D45" t="s">
        <v>38</v>
      </c>
      <c r="E45" t="s">
        <v>39</v>
      </c>
      <c r="F45" t="s">
        <v>46</v>
      </c>
      <c r="G45" t="s">
        <v>48</v>
      </c>
    </row>
    <row r="46" spans="1:8" x14ac:dyDescent="0.25">
      <c r="C46">
        <v>16</v>
      </c>
      <c r="D46">
        <f>$C$2-EXP($E$2*$C46)</f>
        <v>-4.9762203978366212E-2</v>
      </c>
      <c r="E46">
        <f>$C$3-EXP($E$3*$C46)</f>
        <v>-4.2814404517472983E-4</v>
      </c>
      <c r="F46">
        <f>$H$2*$C46+$H$3</f>
        <v>429.55753438745188</v>
      </c>
      <c r="G46">
        <f>$H$4*$C46</f>
        <v>12.569705153222971</v>
      </c>
    </row>
    <row r="47" spans="1:8" x14ac:dyDescent="0.25">
      <c r="A47" t="s">
        <v>54</v>
      </c>
      <c r="B47">
        <v>1</v>
      </c>
      <c r="C47">
        <v>0.8</v>
      </c>
      <c r="D47">
        <v>0.95</v>
      </c>
      <c r="G47">
        <f t="shared" ref="G47:G62" si="4">$F$46*EXP($D$46*($B47-$G$46)^2+$E$46*($B47-$G$46)^3)</f>
        <v>1.0668909618578313</v>
      </c>
      <c r="H47">
        <f>(G47-C47)^2+(G47-D47)^2+(G47-E47)^2</f>
        <v>1.2231506069793756</v>
      </c>
    </row>
    <row r="48" spans="1:8" x14ac:dyDescent="0.25">
      <c r="A48" t="s">
        <v>54</v>
      </c>
      <c r="B48">
        <v>2</v>
      </c>
      <c r="C48">
        <v>2.1</v>
      </c>
      <c r="D48">
        <v>2.5499999999999998</v>
      </c>
      <c r="E48">
        <v>1.075</v>
      </c>
      <c r="G48">
        <f t="shared" si="4"/>
        <v>2.7427343708009269</v>
      </c>
      <c r="H48">
        <f t="shared" ref="H48:H62" si="5">(G48-C48)^2+(G48-D48)^2+(G48-E48)^2</f>
        <v>3.2315919406476556</v>
      </c>
    </row>
    <row r="49" spans="1:8" x14ac:dyDescent="0.25">
      <c r="A49" t="s">
        <v>54</v>
      </c>
      <c r="B49">
        <v>3</v>
      </c>
      <c r="C49">
        <v>6.4</v>
      </c>
      <c r="D49">
        <v>7.95</v>
      </c>
      <c r="E49">
        <v>5.35</v>
      </c>
      <c r="G49">
        <f t="shared" si="4"/>
        <v>6.5586821490076357</v>
      </c>
      <c r="H49">
        <f t="shared" si="5"/>
        <v>3.42185792423341</v>
      </c>
    </row>
    <row r="50" spans="1:8" x14ac:dyDescent="0.25">
      <c r="A50" t="s">
        <v>54</v>
      </c>
      <c r="B50">
        <v>4</v>
      </c>
      <c r="C50">
        <v>14.9</v>
      </c>
      <c r="D50">
        <v>18.5</v>
      </c>
      <c r="E50">
        <v>15.525</v>
      </c>
      <c r="G50">
        <f t="shared" si="4"/>
        <v>14.551336994825046</v>
      </c>
      <c r="H50">
        <f t="shared" si="5"/>
        <v>16.661525067261248</v>
      </c>
    </row>
    <row r="51" spans="1:8" x14ac:dyDescent="0.25">
      <c r="A51" t="s">
        <v>54</v>
      </c>
      <c r="B51">
        <v>5</v>
      </c>
      <c r="C51">
        <v>30.4</v>
      </c>
      <c r="D51">
        <v>33.1</v>
      </c>
      <c r="E51">
        <v>32.549999999999997</v>
      </c>
      <c r="G51">
        <f t="shared" si="4"/>
        <v>29.876316275709389</v>
      </c>
      <c r="H51">
        <f t="shared" si="5"/>
        <v>17.814966054879577</v>
      </c>
    </row>
    <row r="52" spans="1:8" x14ac:dyDescent="0.25">
      <c r="A52" t="s">
        <v>54</v>
      </c>
      <c r="B52">
        <v>6</v>
      </c>
      <c r="C52">
        <v>52.2</v>
      </c>
      <c r="D52">
        <v>49.3</v>
      </c>
      <c r="E52">
        <v>56.15</v>
      </c>
      <c r="G52">
        <f t="shared" si="4"/>
        <v>56.62045952035821</v>
      </c>
      <c r="H52">
        <f t="shared" si="5"/>
        <v>73.350922120624389</v>
      </c>
    </row>
    <row r="53" spans="1:8" x14ac:dyDescent="0.25">
      <c r="A53" t="s">
        <v>54</v>
      </c>
      <c r="B53">
        <v>7</v>
      </c>
      <c r="C53">
        <v>84.2</v>
      </c>
      <c r="D53">
        <v>95.95</v>
      </c>
      <c r="E53">
        <v>98.575000000000003</v>
      </c>
      <c r="G53">
        <f t="shared" si="4"/>
        <v>98.793024022190821</v>
      </c>
      <c r="H53">
        <f t="shared" si="5"/>
        <v>221.0866701772446</v>
      </c>
    </row>
    <row r="54" spans="1:8" x14ac:dyDescent="0.25">
      <c r="A54" t="s">
        <v>54</v>
      </c>
      <c r="B54">
        <v>8</v>
      </c>
      <c r="C54">
        <v>124.45</v>
      </c>
      <c r="D54">
        <v>160</v>
      </c>
      <c r="E54">
        <v>162.69999999999999</v>
      </c>
      <c r="G54">
        <f t="shared" si="4"/>
        <v>158.29604834370252</v>
      </c>
      <c r="H54">
        <f t="shared" si="5"/>
        <v>1167.853229922252</v>
      </c>
    </row>
    <row r="55" spans="1:8" x14ac:dyDescent="0.25">
      <c r="A55" t="s">
        <v>54</v>
      </c>
      <c r="B55">
        <v>9</v>
      </c>
      <c r="C55">
        <v>194.95</v>
      </c>
      <c r="D55">
        <v>217.1</v>
      </c>
      <c r="E55">
        <v>226.875</v>
      </c>
      <c r="G55">
        <f t="shared" si="4"/>
        <v>232.32135314887589</v>
      </c>
      <c r="H55">
        <f t="shared" si="5"/>
        <v>1657.9703904830608</v>
      </c>
    </row>
    <row r="56" spans="1:8" x14ac:dyDescent="0.25">
      <c r="A56" t="s">
        <v>54</v>
      </c>
      <c r="B56">
        <v>10</v>
      </c>
      <c r="C56">
        <v>275.75</v>
      </c>
      <c r="D56">
        <v>281.82499999999999</v>
      </c>
      <c r="E56">
        <v>313.5</v>
      </c>
      <c r="G56">
        <f t="shared" si="4"/>
        <v>311.50699344014055</v>
      </c>
      <c r="H56">
        <f t="shared" si="5"/>
        <v>2163.5553896064444</v>
      </c>
    </row>
    <row r="57" spans="1:8" x14ac:dyDescent="0.25">
      <c r="A57" t="s">
        <v>54</v>
      </c>
      <c r="B57">
        <v>11</v>
      </c>
      <c r="C57">
        <v>381.45</v>
      </c>
      <c r="D57">
        <v>331.15</v>
      </c>
      <c r="E57">
        <v>385.72500000000002</v>
      </c>
      <c r="G57">
        <f t="shared" si="4"/>
        <v>380.61898574003152</v>
      </c>
      <c r="H57">
        <f t="shared" si="5"/>
        <v>2473.9425164707168</v>
      </c>
    </row>
    <row r="58" spans="1:8" x14ac:dyDescent="0.25">
      <c r="A58" t="s">
        <v>54</v>
      </c>
      <c r="B58">
        <v>12</v>
      </c>
      <c r="C58">
        <v>424.7</v>
      </c>
      <c r="D58">
        <v>363.27499999999998</v>
      </c>
      <c r="E58">
        <v>455.35</v>
      </c>
      <c r="G58">
        <f t="shared" si="4"/>
        <v>422.7089316540073</v>
      </c>
      <c r="H58">
        <f t="shared" si="5"/>
        <v>4601.7959277793962</v>
      </c>
    </row>
    <row r="59" spans="1:8" x14ac:dyDescent="0.25">
      <c r="A59" t="s">
        <v>54</v>
      </c>
      <c r="B59">
        <v>13</v>
      </c>
      <c r="C59">
        <v>472.7</v>
      </c>
      <c r="D59">
        <v>428.2</v>
      </c>
      <c r="E59">
        <v>469.76249999999999</v>
      </c>
      <c r="G59">
        <f t="shared" si="4"/>
        <v>425.60339911662544</v>
      </c>
      <c r="H59">
        <f t="shared" si="5"/>
        <v>4174.8583417434693</v>
      </c>
    </row>
    <row r="60" spans="1:8" x14ac:dyDescent="0.25">
      <c r="A60" t="s">
        <v>54</v>
      </c>
      <c r="B60">
        <v>14</v>
      </c>
      <c r="C60">
        <v>463.1</v>
      </c>
      <c r="D60">
        <v>414.8</v>
      </c>
      <c r="E60">
        <v>434.78750000000002</v>
      </c>
      <c r="G60">
        <f t="shared" si="4"/>
        <v>387.49472465695823</v>
      </c>
      <c r="H60">
        <f t="shared" si="5"/>
        <v>8698.342320903912</v>
      </c>
    </row>
    <row r="61" spans="1:8" x14ac:dyDescent="0.25">
      <c r="A61" t="s">
        <v>54</v>
      </c>
      <c r="B61">
        <v>15</v>
      </c>
      <c r="C61">
        <v>359.6</v>
      </c>
      <c r="D61">
        <v>321.25</v>
      </c>
      <c r="E61">
        <v>331.82499999999999</v>
      </c>
      <c r="G61">
        <f t="shared" si="4"/>
        <v>318.20566018982868</v>
      </c>
      <c r="H61">
        <f t="shared" si="5"/>
        <v>1908.2457900646475</v>
      </c>
    </row>
    <row r="62" spans="1:8" x14ac:dyDescent="0.25">
      <c r="A62" t="s">
        <v>54</v>
      </c>
      <c r="B62">
        <v>16</v>
      </c>
      <c r="C62">
        <v>210.1</v>
      </c>
      <c r="D62">
        <v>161.94999999999999</v>
      </c>
      <c r="E62">
        <v>153.69999999999999</v>
      </c>
      <c r="G62">
        <f t="shared" si="4"/>
        <v>235.08004362630885</v>
      </c>
      <c r="H62">
        <f t="shared" si="5"/>
        <v>12594.717360978066</v>
      </c>
    </row>
    <row r="64" spans="1:8" x14ac:dyDescent="0.25">
      <c r="C64" t="s">
        <v>41</v>
      </c>
      <c r="D64" t="s">
        <v>38</v>
      </c>
      <c r="E64" t="s">
        <v>39</v>
      </c>
      <c r="F64" t="s">
        <v>46</v>
      </c>
      <c r="G64" t="s">
        <v>48</v>
      </c>
    </row>
    <row r="65" spans="1:8" x14ac:dyDescent="0.25">
      <c r="C65">
        <v>17</v>
      </c>
      <c r="D65">
        <f>$C$2-EXP($E$2*$C65)</f>
        <v>-4.2373269960326067E-2</v>
      </c>
      <c r="E65">
        <f>$C$3-EXP($E$3*$C65)</f>
        <v>-6.8817052071782421E-5</v>
      </c>
      <c r="F65">
        <f>$H$2*$C65+$H$3</f>
        <v>436.54625386829969</v>
      </c>
      <c r="G65">
        <f>$H$4*$C65</f>
        <v>13.355311725299407</v>
      </c>
    </row>
    <row r="66" spans="1:8" x14ac:dyDescent="0.25">
      <c r="A66" t="s">
        <v>54</v>
      </c>
      <c r="B66">
        <v>1</v>
      </c>
      <c r="D66">
        <v>0.8</v>
      </c>
      <c r="E66">
        <v>0.75</v>
      </c>
      <c r="G66">
        <f t="shared" ref="G66:G82" si="6">$F$65*EXP($D$65*($B66-$G$65)^2+$E$65*($B66-$G$65)^3)</f>
        <v>0.77124551666735086</v>
      </c>
      <c r="H66">
        <f>(G66-C66)^2+(G66-D66)^2+(G66-E66)^2</f>
        <v>0.5960978392696793</v>
      </c>
    </row>
    <row r="67" spans="1:8" x14ac:dyDescent="0.25">
      <c r="A67" t="s">
        <v>54</v>
      </c>
      <c r="B67">
        <v>2</v>
      </c>
      <c r="D67">
        <v>2.125</v>
      </c>
      <c r="E67">
        <v>2.0750000000000002</v>
      </c>
      <c r="G67">
        <f t="shared" si="6"/>
        <v>2.0460570366171806</v>
      </c>
      <c r="H67">
        <f t="shared" ref="H67:H82" si="7">(G67-C67)^2+(G67-D67)^2+(G67-E67)^2</f>
        <v>4.1934190836877194</v>
      </c>
    </row>
    <row r="68" spans="1:8" x14ac:dyDescent="0.25">
      <c r="A68" t="s">
        <v>54</v>
      </c>
      <c r="B68">
        <v>3</v>
      </c>
      <c r="D68">
        <v>5.8250000000000002</v>
      </c>
      <c r="E68">
        <v>7.15</v>
      </c>
      <c r="G68">
        <f t="shared" si="6"/>
        <v>5.0104197797120298</v>
      </c>
      <c r="H68">
        <f t="shared" si="7"/>
        <v>30.345650823261465</v>
      </c>
    </row>
    <row r="69" spans="1:8" x14ac:dyDescent="0.25">
      <c r="A69" t="s">
        <v>54</v>
      </c>
      <c r="B69">
        <v>4</v>
      </c>
      <c r="C69">
        <v>13.1</v>
      </c>
      <c r="D69">
        <v>13.85</v>
      </c>
      <c r="E69">
        <v>19.175000000000001</v>
      </c>
      <c r="G69">
        <f t="shared" si="6"/>
        <v>11.32093931700016</v>
      </c>
      <c r="H69">
        <f t="shared" si="7"/>
        <v>71.247474064335378</v>
      </c>
    </row>
    <row r="70" spans="1:8" x14ac:dyDescent="0.25">
      <c r="A70" t="s">
        <v>54</v>
      </c>
      <c r="B70">
        <v>5</v>
      </c>
      <c r="C70">
        <v>27.5</v>
      </c>
      <c r="D70">
        <v>28.425000000000001</v>
      </c>
      <c r="E70">
        <v>41.866666666666667</v>
      </c>
      <c r="G70">
        <f t="shared" si="6"/>
        <v>23.591929558900262</v>
      </c>
      <c r="H70">
        <f t="shared" si="7"/>
        <v>372.59760081920399</v>
      </c>
    </row>
    <row r="71" spans="1:8" x14ac:dyDescent="0.25">
      <c r="A71" t="s">
        <v>54</v>
      </c>
      <c r="B71">
        <v>6</v>
      </c>
      <c r="C71">
        <v>44.05</v>
      </c>
      <c r="D71">
        <v>46.524999999999999</v>
      </c>
      <c r="E71">
        <v>69.433333333333337</v>
      </c>
      <c r="G71">
        <f t="shared" si="6"/>
        <v>45.324997938294231</v>
      </c>
      <c r="H71">
        <f t="shared" si="7"/>
        <v>584.277460210448</v>
      </c>
    </row>
    <row r="72" spans="1:8" x14ac:dyDescent="0.25">
      <c r="A72" t="s">
        <v>54</v>
      </c>
      <c r="B72">
        <v>7</v>
      </c>
      <c r="C72">
        <v>71.95</v>
      </c>
      <c r="D72">
        <v>84.625</v>
      </c>
      <c r="E72">
        <v>117.52500000000001</v>
      </c>
      <c r="G72">
        <f t="shared" si="6"/>
        <v>80.246505982456725</v>
      </c>
      <c r="H72">
        <f t="shared" si="7"/>
        <v>1477.6893375946124</v>
      </c>
    </row>
    <row r="73" spans="1:8" x14ac:dyDescent="0.25">
      <c r="A73" t="s">
        <v>54</v>
      </c>
      <c r="B73">
        <v>8</v>
      </c>
      <c r="C73">
        <v>113.3</v>
      </c>
      <c r="D73">
        <v>130.73750000000001</v>
      </c>
      <c r="E73">
        <v>176.65</v>
      </c>
      <c r="G73">
        <f t="shared" si="6"/>
        <v>130.87272887361351</v>
      </c>
      <c r="H73">
        <f t="shared" si="7"/>
        <v>2404.3776386924874</v>
      </c>
    </row>
    <row r="74" spans="1:8" x14ac:dyDescent="0.25">
      <c r="A74" t="s">
        <v>54</v>
      </c>
      <c r="B74">
        <v>9</v>
      </c>
      <c r="C74">
        <v>159.13333333333335</v>
      </c>
      <c r="D74">
        <v>174.55</v>
      </c>
      <c r="E74">
        <v>234.875</v>
      </c>
      <c r="G74">
        <f t="shared" si="6"/>
        <v>196.52941014312404</v>
      </c>
      <c r="H74">
        <f t="shared" si="7"/>
        <v>3351.9452924751768</v>
      </c>
    </row>
    <row r="75" spans="1:8" x14ac:dyDescent="0.25">
      <c r="A75" t="s">
        <v>54</v>
      </c>
      <c r="B75">
        <v>10</v>
      </c>
      <c r="C75">
        <v>249.83333333333334</v>
      </c>
      <c r="D75">
        <v>252.0625</v>
      </c>
      <c r="E75">
        <v>278.14999999999998</v>
      </c>
      <c r="G75">
        <f t="shared" si="6"/>
        <v>271.63266108621906</v>
      </c>
      <c r="H75">
        <f t="shared" si="7"/>
        <v>900.67760193537913</v>
      </c>
    </row>
    <row r="76" spans="1:8" x14ac:dyDescent="0.25">
      <c r="A76" t="s">
        <v>54</v>
      </c>
      <c r="B76">
        <v>11</v>
      </c>
      <c r="C76">
        <v>370.7</v>
      </c>
      <c r="D76">
        <v>344.1</v>
      </c>
      <c r="E76">
        <v>324</v>
      </c>
      <c r="G76">
        <f t="shared" si="6"/>
        <v>345.40860261596936</v>
      </c>
      <c r="H76">
        <f t="shared" si="7"/>
        <v>1099.6954884119634</v>
      </c>
    </row>
    <row r="77" spans="1:8" x14ac:dyDescent="0.25">
      <c r="A77" t="s">
        <v>54</v>
      </c>
      <c r="B77">
        <v>12</v>
      </c>
      <c r="C77">
        <v>421.79999999999995</v>
      </c>
      <c r="D77">
        <v>406.23750000000001</v>
      </c>
      <c r="E77">
        <v>378.71249999999998</v>
      </c>
      <c r="G77">
        <f t="shared" si="6"/>
        <v>403.92591167630803</v>
      </c>
      <c r="H77">
        <f t="shared" si="7"/>
        <v>960.54260234035632</v>
      </c>
    </row>
    <row r="78" spans="1:8" x14ac:dyDescent="0.25">
      <c r="A78" t="s">
        <v>54</v>
      </c>
      <c r="B78">
        <v>13</v>
      </c>
      <c r="C78">
        <v>449.2</v>
      </c>
      <c r="D78">
        <v>460.66250000000002</v>
      </c>
      <c r="E78">
        <v>436.375</v>
      </c>
      <c r="G78">
        <f t="shared" si="6"/>
        <v>434.21853671670618</v>
      </c>
      <c r="H78">
        <f t="shared" si="7"/>
        <v>928.37777012906747</v>
      </c>
    </row>
    <row r="79" spans="1:8" x14ac:dyDescent="0.25">
      <c r="A79" t="s">
        <v>54</v>
      </c>
      <c r="B79">
        <v>14</v>
      </c>
      <c r="C79">
        <v>472.7</v>
      </c>
      <c r="D79">
        <v>459.78750000000002</v>
      </c>
      <c r="E79">
        <v>443.72500000000002</v>
      </c>
      <c r="G79">
        <f t="shared" si="6"/>
        <v>428.91749937489908</v>
      </c>
      <c r="H79">
        <f t="shared" si="7"/>
        <v>3089.1263743430591</v>
      </c>
    </row>
    <row r="80" spans="1:8" x14ac:dyDescent="0.25">
      <c r="A80" t="s">
        <v>54</v>
      </c>
      <c r="B80">
        <v>15</v>
      </c>
      <c r="C80">
        <v>452.1</v>
      </c>
      <c r="D80">
        <v>386.97500000000002</v>
      </c>
      <c r="E80">
        <v>373.6</v>
      </c>
      <c r="G80">
        <f t="shared" si="6"/>
        <v>389.15141175159238</v>
      </c>
      <c r="H80">
        <f t="shared" si="7"/>
        <v>4209.1079380475994</v>
      </c>
    </row>
    <row r="81" spans="1:8" x14ac:dyDescent="0.25">
      <c r="A81" t="s">
        <v>54</v>
      </c>
      <c r="B81">
        <v>16</v>
      </c>
      <c r="C81">
        <v>340.9</v>
      </c>
      <c r="D81">
        <v>288.95</v>
      </c>
      <c r="E81">
        <v>245.625</v>
      </c>
      <c r="G81">
        <f t="shared" si="6"/>
        <v>324.16309720318759</v>
      </c>
      <c r="H81">
        <f t="shared" si="7"/>
        <v>7688.3188421684263</v>
      </c>
    </row>
    <row r="82" spans="1:8" x14ac:dyDescent="0.25">
      <c r="A82" t="s">
        <v>54</v>
      </c>
      <c r="B82">
        <v>17</v>
      </c>
      <c r="C82">
        <v>166.1</v>
      </c>
      <c r="D82">
        <v>134.85</v>
      </c>
      <c r="E82">
        <v>92.875</v>
      </c>
      <c r="G82">
        <f t="shared" si="6"/>
        <v>247.81599425410067</v>
      </c>
      <c r="H82">
        <f t="shared" si="7"/>
        <v>43445.531275202986</v>
      </c>
    </row>
    <row r="84" spans="1:8" x14ac:dyDescent="0.25">
      <c r="C84" t="s">
        <v>41</v>
      </c>
      <c r="D84" t="s">
        <v>38</v>
      </c>
      <c r="E84" t="s">
        <v>39</v>
      </c>
      <c r="F84" t="s">
        <v>46</v>
      </c>
      <c r="G84" t="s">
        <v>48</v>
      </c>
    </row>
    <row r="85" spans="1:8" x14ac:dyDescent="0.25">
      <c r="C85">
        <v>18</v>
      </c>
      <c r="D85">
        <f>$C$2-EXP($E$2*$C85)</f>
        <v>-3.632372244729256E-2</v>
      </c>
      <c r="E85">
        <f>$C$3-EXP($E$3*$C85)</f>
        <v>1.6492842492126783E-4</v>
      </c>
      <c r="F85">
        <f>$H$2*$C85+$H$3</f>
        <v>443.53497334914755</v>
      </c>
      <c r="G85">
        <f>$H$4*$C85</f>
        <v>14.140918297375842</v>
      </c>
    </row>
    <row r="86" spans="1:8" x14ac:dyDescent="0.25">
      <c r="A86" t="s">
        <v>54</v>
      </c>
      <c r="B86">
        <v>1</v>
      </c>
      <c r="D86">
        <v>0.8</v>
      </c>
      <c r="G86">
        <f t="shared" ref="G86:G103" si="8">$F$85*EXP($D$85*($B86-$G$85)^2+$E$85*($B86-$G$85)^3)</f>
        <v>0.57579780904297451</v>
      </c>
      <c r="H86">
        <f>(G86-C86)^2+(G86-D86)^2</f>
        <v>0.38180973932862028</v>
      </c>
    </row>
    <row r="87" spans="1:8" x14ac:dyDescent="0.25">
      <c r="A87" t="s">
        <v>54</v>
      </c>
      <c r="B87">
        <v>2</v>
      </c>
      <c r="D87">
        <v>2.4</v>
      </c>
      <c r="G87">
        <f t="shared" si="8"/>
        <v>1.5611708330029006</v>
      </c>
      <c r="H87">
        <f t="shared" ref="H87:H103" si="9">(G87-C87)^2+(G87-D87)^2</f>
        <v>3.1408887412240176</v>
      </c>
    </row>
    <row r="88" spans="1:8" x14ac:dyDescent="0.25">
      <c r="A88" t="s">
        <v>54</v>
      </c>
      <c r="B88">
        <v>3</v>
      </c>
      <c r="D88">
        <v>7.5</v>
      </c>
      <c r="G88">
        <f t="shared" si="8"/>
        <v>3.8892219051789612</v>
      </c>
      <c r="H88">
        <f t="shared" si="9"/>
        <v>28.16376547776332</v>
      </c>
    </row>
    <row r="89" spans="1:8" x14ac:dyDescent="0.25">
      <c r="A89" t="s">
        <v>54</v>
      </c>
      <c r="B89">
        <v>4</v>
      </c>
      <c r="C89">
        <v>14.2</v>
      </c>
      <c r="D89">
        <v>15</v>
      </c>
      <c r="G89">
        <f t="shared" si="8"/>
        <v>8.9112095410607992</v>
      </c>
      <c r="H89">
        <f t="shared" si="9"/>
        <v>65.044673771435356</v>
      </c>
    </row>
    <row r="90" spans="1:8" x14ac:dyDescent="0.25">
      <c r="A90" t="s">
        <v>54</v>
      </c>
      <c r="B90">
        <v>5</v>
      </c>
      <c r="C90">
        <v>19.924999999999997</v>
      </c>
      <c r="D90">
        <v>31.8</v>
      </c>
      <c r="G90">
        <f t="shared" si="8"/>
        <v>18.797582182028094</v>
      </c>
      <c r="H90">
        <f t="shared" si="9"/>
        <v>170.33394004939385</v>
      </c>
    </row>
    <row r="91" spans="1:8" x14ac:dyDescent="0.25">
      <c r="A91" t="s">
        <v>54</v>
      </c>
      <c r="B91">
        <v>6</v>
      </c>
      <c r="C91">
        <v>36.424999999999997</v>
      </c>
      <c r="D91">
        <v>51</v>
      </c>
      <c r="G91">
        <f t="shared" si="8"/>
        <v>36.5416788993913</v>
      </c>
      <c r="H91">
        <f t="shared" si="9"/>
        <v>209.05666301386992</v>
      </c>
    </row>
    <row r="92" spans="1:8" x14ac:dyDescent="0.25">
      <c r="A92" t="s">
        <v>54</v>
      </c>
      <c r="B92">
        <v>7</v>
      </c>
      <c r="C92">
        <v>64.150000000000006</v>
      </c>
      <c r="D92">
        <v>73.650000000000006</v>
      </c>
      <c r="G92">
        <f t="shared" si="8"/>
        <v>65.527852512556748</v>
      </c>
      <c r="H92">
        <f t="shared" si="9"/>
        <v>67.867757354139755</v>
      </c>
    </row>
    <row r="93" spans="1:8" x14ac:dyDescent="0.25">
      <c r="A93" t="s">
        <v>54</v>
      </c>
      <c r="B93">
        <v>8</v>
      </c>
      <c r="C93">
        <v>100.02500000000001</v>
      </c>
      <c r="D93">
        <v>103.7</v>
      </c>
      <c r="G93">
        <f t="shared" si="8"/>
        <v>108.50358118932444</v>
      </c>
      <c r="H93">
        <f t="shared" si="9"/>
        <v>94.960731226397598</v>
      </c>
    </row>
    <row r="94" spans="1:8" x14ac:dyDescent="0.25">
      <c r="A94" t="s">
        <v>54</v>
      </c>
      <c r="B94">
        <v>9</v>
      </c>
      <c r="C94">
        <v>154.52499999999998</v>
      </c>
      <c r="D94">
        <v>165.5</v>
      </c>
      <c r="G94">
        <f t="shared" si="8"/>
        <v>166.06292110399471</v>
      </c>
      <c r="H94">
        <f t="shared" si="9"/>
        <v>133.44050357132966</v>
      </c>
    </row>
    <row r="95" spans="1:8" x14ac:dyDescent="0.25">
      <c r="A95" t="s">
        <v>54</v>
      </c>
      <c r="B95">
        <v>10</v>
      </c>
      <c r="C95">
        <v>240.16666666666666</v>
      </c>
      <c r="D95">
        <v>244.5</v>
      </c>
      <c r="G95">
        <f t="shared" si="8"/>
        <v>235.14811533837255</v>
      </c>
      <c r="H95">
        <f t="shared" si="9"/>
        <v>112.64360415910537</v>
      </c>
    </row>
    <row r="96" spans="1:8" x14ac:dyDescent="0.25">
      <c r="A96" t="s">
        <v>54</v>
      </c>
      <c r="B96">
        <v>11</v>
      </c>
      <c r="C96">
        <v>349.65</v>
      </c>
      <c r="D96">
        <v>306.85000000000002</v>
      </c>
      <c r="G96">
        <f t="shared" si="8"/>
        <v>308.3758256454721</v>
      </c>
      <c r="H96">
        <f t="shared" si="9"/>
        <v>1705.8856125483467</v>
      </c>
    </row>
    <row r="97" spans="1:8" x14ac:dyDescent="0.25">
      <c r="A97" t="s">
        <v>54</v>
      </c>
      <c r="B97">
        <v>12</v>
      </c>
      <c r="C97">
        <v>405</v>
      </c>
      <c r="D97">
        <v>434.75</v>
      </c>
      <c r="G97">
        <f t="shared" si="8"/>
        <v>374.9029924586572</v>
      </c>
      <c r="H97">
        <f t="shared" si="9"/>
        <v>4487.4941745971882</v>
      </c>
    </row>
    <row r="98" spans="1:8" x14ac:dyDescent="0.25">
      <c r="A98" t="s">
        <v>54</v>
      </c>
      <c r="B98">
        <v>13</v>
      </c>
      <c r="C98">
        <v>457.9</v>
      </c>
      <c r="D98">
        <v>478.7</v>
      </c>
      <c r="G98">
        <f t="shared" si="8"/>
        <v>422.94803576670768</v>
      </c>
      <c r="H98">
        <f t="shared" si="9"/>
        <v>4329.9213196356495</v>
      </c>
    </row>
    <row r="99" spans="1:8" x14ac:dyDescent="0.25">
      <c r="A99" t="s">
        <v>54</v>
      </c>
      <c r="B99">
        <v>14</v>
      </c>
      <c r="C99">
        <v>482.75</v>
      </c>
      <c r="D99">
        <v>520.1</v>
      </c>
      <c r="G99">
        <f t="shared" si="8"/>
        <v>443.21495560335427</v>
      </c>
      <c r="H99">
        <f t="shared" si="9"/>
        <v>7474.3297873189376</v>
      </c>
    </row>
    <row r="100" spans="1:8" x14ac:dyDescent="0.25">
      <c r="A100" t="s">
        <v>54</v>
      </c>
      <c r="B100">
        <v>15</v>
      </c>
      <c r="C100">
        <v>464.9</v>
      </c>
      <c r="D100">
        <v>511.4</v>
      </c>
      <c r="G100">
        <f t="shared" si="8"/>
        <v>431.84794227492182</v>
      </c>
      <c r="H100">
        <f t="shared" si="9"/>
        <v>7420.9684081560654</v>
      </c>
    </row>
    <row r="101" spans="1:8" x14ac:dyDescent="0.25">
      <c r="A101" t="s">
        <v>54</v>
      </c>
      <c r="B101">
        <v>16</v>
      </c>
      <c r="C101">
        <v>385.45</v>
      </c>
      <c r="D101">
        <v>426.2</v>
      </c>
      <c r="G101">
        <f t="shared" si="8"/>
        <v>391.62113465894294</v>
      </c>
      <c r="H101">
        <f t="shared" si="9"/>
        <v>1233.7808312537636</v>
      </c>
    </row>
    <row r="102" spans="1:8" x14ac:dyDescent="0.25">
      <c r="A102" t="s">
        <v>54</v>
      </c>
      <c r="B102">
        <v>17</v>
      </c>
      <c r="C102">
        <v>279.05</v>
      </c>
      <c r="D102">
        <v>301.10000000000002</v>
      </c>
      <c r="G102">
        <f t="shared" si="8"/>
        <v>330.86434754754919</v>
      </c>
      <c r="H102">
        <f t="shared" si="9"/>
        <v>3570.642996709511</v>
      </c>
    </row>
    <row r="103" spans="1:8" x14ac:dyDescent="0.25">
      <c r="A103" t="s">
        <v>54</v>
      </c>
      <c r="B103">
        <v>18</v>
      </c>
      <c r="C103">
        <v>131.9</v>
      </c>
      <c r="D103">
        <v>134</v>
      </c>
      <c r="G103">
        <f t="shared" si="8"/>
        <v>260.68267666169078</v>
      </c>
      <c r="H103">
        <f t="shared" si="9"/>
        <v>32633.478374320086</v>
      </c>
    </row>
    <row r="105" spans="1:8" x14ac:dyDescent="0.25">
      <c r="C105" t="s">
        <v>41</v>
      </c>
      <c r="D105" t="s">
        <v>38</v>
      </c>
      <c r="E105" t="s">
        <v>39</v>
      </c>
      <c r="F105" t="s">
        <v>46</v>
      </c>
      <c r="G105" t="s">
        <v>48</v>
      </c>
    </row>
    <row r="106" spans="1:8" x14ac:dyDescent="0.25">
      <c r="C106">
        <v>19</v>
      </c>
      <c r="D106">
        <f>$C$2-EXP($E$2*$C106)</f>
        <v>-3.1370771856165588E-2</v>
      </c>
      <c r="E106">
        <f>$C$3-EXP($E$3*$C106)</f>
        <v>3.1698198355568637E-4</v>
      </c>
      <c r="F106">
        <f>$H$2*$C106+$H$3</f>
        <v>450.52369282999541</v>
      </c>
      <c r="G106">
        <f>$H$4*$C106</f>
        <v>14.926524869452278</v>
      </c>
    </row>
    <row r="107" spans="1:8" x14ac:dyDescent="0.25">
      <c r="A107" t="s">
        <v>54</v>
      </c>
      <c r="B107">
        <v>1</v>
      </c>
    </row>
    <row r="108" spans="1:8" x14ac:dyDescent="0.25">
      <c r="A108" t="s">
        <v>54</v>
      </c>
      <c r="B108">
        <v>2</v>
      </c>
    </row>
    <row r="109" spans="1:8" x14ac:dyDescent="0.25">
      <c r="A109" t="s">
        <v>54</v>
      </c>
      <c r="B109">
        <v>3</v>
      </c>
    </row>
    <row r="110" spans="1:8" x14ac:dyDescent="0.25">
      <c r="A110" t="s">
        <v>54</v>
      </c>
      <c r="B110">
        <v>4</v>
      </c>
      <c r="C110">
        <v>13.066666666666668</v>
      </c>
      <c r="G110">
        <f t="shared" ref="G110:G125" si="10">$F$106*EXP($D$106*($B110-$G$106)^2+$E$106*($B110-$G$106)^3)</f>
        <v>7.0398178756545313</v>
      </c>
      <c r="H110">
        <f t="shared" ref="H110:H125" si="11">(G110-C110)^2</f>
        <v>36.322906349724455</v>
      </c>
    </row>
    <row r="111" spans="1:8" x14ac:dyDescent="0.25">
      <c r="A111" t="s">
        <v>54</v>
      </c>
      <c r="B111">
        <v>5</v>
      </c>
      <c r="C111">
        <v>24.633333333333336</v>
      </c>
      <c r="G111">
        <f t="shared" si="10"/>
        <v>15.017518920796027</v>
      </c>
      <c r="H111">
        <f t="shared" si="11"/>
        <v>92.463886816360244</v>
      </c>
    </row>
    <row r="112" spans="1:8" x14ac:dyDescent="0.25">
      <c r="A112" t="s">
        <v>54</v>
      </c>
      <c r="B112">
        <v>6</v>
      </c>
      <c r="C112">
        <v>42.45</v>
      </c>
      <c r="G112">
        <f t="shared" si="10"/>
        <v>29.524837977948181</v>
      </c>
      <c r="H112">
        <f t="shared" si="11"/>
        <v>167.05981329629074</v>
      </c>
    </row>
    <row r="113" spans="1:8" x14ac:dyDescent="0.25">
      <c r="A113" t="s">
        <v>54</v>
      </c>
      <c r="B113">
        <v>7</v>
      </c>
      <c r="C113">
        <v>69.283333333333331</v>
      </c>
      <c r="G113">
        <f t="shared" si="10"/>
        <v>53.598842471651459</v>
      </c>
      <c r="H113">
        <f t="shared" si="11"/>
        <v>246.00325359018217</v>
      </c>
    </row>
    <row r="114" spans="1:8" x14ac:dyDescent="0.25">
      <c r="A114" t="s">
        <v>54</v>
      </c>
      <c r="B114">
        <v>8</v>
      </c>
      <c r="C114">
        <v>112.01666666666667</v>
      </c>
      <c r="G114">
        <f t="shared" si="10"/>
        <v>90.017683351862189</v>
      </c>
      <c r="H114">
        <f t="shared" si="11"/>
        <v>483.95526688504577</v>
      </c>
    </row>
    <row r="115" spans="1:8" x14ac:dyDescent="0.25">
      <c r="A115" t="s">
        <v>54</v>
      </c>
      <c r="B115">
        <v>9</v>
      </c>
      <c r="C115">
        <v>163.66666666666666</v>
      </c>
      <c r="G115">
        <f t="shared" si="10"/>
        <v>140.1298857691209</v>
      </c>
      <c r="H115">
        <f t="shared" si="11"/>
        <v>553.98005501907471</v>
      </c>
    </row>
    <row r="116" spans="1:8" x14ac:dyDescent="0.25">
      <c r="A116" t="s">
        <v>54</v>
      </c>
      <c r="B116">
        <v>10</v>
      </c>
      <c r="C116">
        <v>247.13333333333335</v>
      </c>
      <c r="G116">
        <f t="shared" si="10"/>
        <v>202.57703013149347</v>
      </c>
      <c r="H116">
        <f t="shared" si="11"/>
        <v>1985.2641550142869</v>
      </c>
    </row>
    <row r="117" spans="1:8" x14ac:dyDescent="0.25">
      <c r="A117" t="s">
        <v>54</v>
      </c>
      <c r="B117">
        <v>11</v>
      </c>
      <c r="C117">
        <v>344.05</v>
      </c>
      <c r="G117">
        <f t="shared" si="10"/>
        <v>272.47841784118953</v>
      </c>
      <c r="H117">
        <f t="shared" si="11"/>
        <v>5122.4913727153598</v>
      </c>
    </row>
    <row r="118" spans="1:8" x14ac:dyDescent="0.25">
      <c r="A118" t="s">
        <v>54</v>
      </c>
      <c r="B118">
        <v>12</v>
      </c>
      <c r="C118">
        <v>340.33333333333331</v>
      </c>
      <c r="G118">
        <f t="shared" si="10"/>
        <v>341.65082681233628</v>
      </c>
      <c r="H118">
        <f t="shared" si="11"/>
        <v>1.7357890672153293</v>
      </c>
    </row>
    <row r="119" spans="1:8" x14ac:dyDescent="0.25">
      <c r="A119" t="s">
        <v>54</v>
      </c>
      <c r="B119">
        <v>13</v>
      </c>
      <c r="C119">
        <v>439.2166666666667</v>
      </c>
      <c r="G119">
        <f t="shared" si="10"/>
        <v>400.09883117083285</v>
      </c>
      <c r="H119">
        <f t="shared" si="11"/>
        <v>1530.2050538791184</v>
      </c>
    </row>
    <row r="120" spans="1:8" x14ac:dyDescent="0.25">
      <c r="A120" t="s">
        <v>54</v>
      </c>
      <c r="B120">
        <v>14</v>
      </c>
      <c r="C120">
        <v>451.23333333333335</v>
      </c>
      <c r="G120">
        <f t="shared" si="10"/>
        <v>438.44236304251484</v>
      </c>
      <c r="H120">
        <f t="shared" si="11"/>
        <v>163.60892098060168</v>
      </c>
    </row>
    <row r="121" spans="1:8" x14ac:dyDescent="0.25">
      <c r="A121" t="s">
        <v>54</v>
      </c>
      <c r="B121">
        <v>15</v>
      </c>
      <c r="C121">
        <v>434.16666666666669</v>
      </c>
      <c r="G121">
        <f t="shared" si="10"/>
        <v>450.44745609720928</v>
      </c>
      <c r="H121">
        <f t="shared" si="11"/>
        <v>265.06410448166758</v>
      </c>
    </row>
    <row r="122" spans="1:8" x14ac:dyDescent="0.25">
      <c r="A122" t="s">
        <v>54</v>
      </c>
      <c r="B122">
        <v>16</v>
      </c>
      <c r="C122">
        <v>426.10000000000008</v>
      </c>
      <c r="G122">
        <f t="shared" si="10"/>
        <v>434.69850866814625</v>
      </c>
      <c r="H122">
        <f t="shared" si="11"/>
        <v>73.93435131618476</v>
      </c>
    </row>
    <row r="123" spans="1:8" x14ac:dyDescent="0.25">
      <c r="A123" t="s">
        <v>54</v>
      </c>
      <c r="B123">
        <v>17</v>
      </c>
      <c r="C123">
        <v>356.2</v>
      </c>
      <c r="G123">
        <f t="shared" si="10"/>
        <v>394.79398381548066</v>
      </c>
      <c r="H123">
        <f t="shared" si="11"/>
        <v>1489.4955867495839</v>
      </c>
    </row>
    <row r="124" spans="1:8" x14ac:dyDescent="0.25">
      <c r="A124" t="s">
        <v>54</v>
      </c>
      <c r="B124">
        <v>18</v>
      </c>
      <c r="C124">
        <v>228.30000000000004</v>
      </c>
      <c r="G124">
        <f t="shared" si="10"/>
        <v>338.0782617545791</v>
      </c>
      <c r="H124">
        <f t="shared" si="11"/>
        <v>12051.266753856877</v>
      </c>
    </row>
    <row r="125" spans="1:8" x14ac:dyDescent="0.25">
      <c r="A125" t="s">
        <v>54</v>
      </c>
      <c r="B125">
        <v>19</v>
      </c>
      <c r="C125">
        <v>97.5</v>
      </c>
      <c r="G125">
        <f t="shared" si="10"/>
        <v>273.49808760492829</v>
      </c>
      <c r="H125">
        <f t="shared" si="11"/>
        <v>30975.326840592013</v>
      </c>
    </row>
    <row r="128" spans="1:8" x14ac:dyDescent="0.25">
      <c r="H128">
        <f>SUM(H12:H126)</f>
        <v>339176.27330339001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0"/>
  <sheetViews>
    <sheetView workbookViewId="0">
      <selection activeCell="H2" sqref="H2:H4"/>
    </sheetView>
  </sheetViews>
  <sheetFormatPr defaultRowHeight="15" x14ac:dyDescent="0.25"/>
  <cols>
    <col min="6" max="6" width="14.28515625" customWidth="1"/>
    <col min="7" max="7" width="12.7109375" bestFit="1" customWidth="1"/>
    <col min="8" max="8" width="14.42578125" bestFit="1" customWidth="1"/>
  </cols>
  <sheetData>
    <row r="2" spans="1:24" x14ac:dyDescent="0.25">
      <c r="B2" t="s">
        <v>34</v>
      </c>
      <c r="C2">
        <v>-8.9999999999999993E-3</v>
      </c>
      <c r="D2" t="s">
        <v>35</v>
      </c>
      <c r="E2">
        <v>-0.2</v>
      </c>
      <c r="G2" t="s">
        <v>43</v>
      </c>
      <c r="H2">
        <v>6.4166872780389435</v>
      </c>
      <c r="J2">
        <v>2.0951</v>
      </c>
      <c r="L2" t="s">
        <v>51</v>
      </c>
    </row>
    <row r="3" spans="1:24" x14ac:dyDescent="0.25">
      <c r="B3" t="s">
        <v>37</v>
      </c>
      <c r="C3">
        <v>5.9999999999999995E-4</v>
      </c>
      <c r="D3" t="s">
        <v>36</v>
      </c>
      <c r="E3">
        <v>-0.43</v>
      </c>
      <c r="G3" t="s">
        <v>44</v>
      </c>
      <c r="H3">
        <v>403.61964610700397</v>
      </c>
      <c r="J3">
        <v>515.26</v>
      </c>
      <c r="L3" t="s">
        <v>52</v>
      </c>
    </row>
    <row r="4" spans="1:24" x14ac:dyDescent="0.25">
      <c r="G4" t="s">
        <v>50</v>
      </c>
      <c r="H4">
        <v>0.79207139501390234</v>
      </c>
      <c r="J4">
        <v>0.83240000000000003</v>
      </c>
      <c r="L4" t="s">
        <v>53</v>
      </c>
    </row>
    <row r="5" spans="1:24" x14ac:dyDescent="0.25">
      <c r="A5" t="s">
        <v>32</v>
      </c>
      <c r="F5" t="s">
        <v>40</v>
      </c>
    </row>
    <row r="6" spans="1:24" x14ac:dyDescent="0.25">
      <c r="A6" t="s">
        <v>33</v>
      </c>
      <c r="F6" t="s">
        <v>45</v>
      </c>
    </row>
    <row r="7" spans="1:24" x14ac:dyDescent="0.25">
      <c r="F7" t="s">
        <v>47</v>
      </c>
    </row>
    <row r="9" spans="1:24" x14ac:dyDescent="0.25">
      <c r="C9" t="s">
        <v>41</v>
      </c>
      <c r="D9" t="s">
        <v>38</v>
      </c>
      <c r="E9" t="s">
        <v>39</v>
      </c>
      <c r="F9" t="s">
        <v>46</v>
      </c>
      <c r="G9" t="s">
        <v>48</v>
      </c>
    </row>
    <row r="10" spans="1:24" x14ac:dyDescent="0.25">
      <c r="C10">
        <v>15</v>
      </c>
      <c r="D10">
        <f>$C$2-EXP($E$2*$C10)</f>
        <v>-5.8787068367863946E-2</v>
      </c>
      <c r="E10">
        <f>$C$3-EXP($E$3*$C10)</f>
        <v>-9.80522168736217E-4</v>
      </c>
      <c r="F10">
        <f>$H$2*$C10+$H$3</f>
        <v>499.86995527758813</v>
      </c>
      <c r="G10">
        <f>$H$4*$C10</f>
        <v>11.881070925208535</v>
      </c>
    </row>
    <row r="11" spans="1:24" x14ac:dyDescent="0.25">
      <c r="A11" t="s">
        <v>0</v>
      </c>
      <c r="B11" t="s">
        <v>2</v>
      </c>
      <c r="C11" t="s">
        <v>3</v>
      </c>
    </row>
    <row r="12" spans="1:24" x14ac:dyDescent="0.25">
      <c r="A12" t="s">
        <v>55</v>
      </c>
      <c r="B12">
        <v>1</v>
      </c>
      <c r="D12">
        <v>0.4</v>
      </c>
      <c r="G12">
        <f>$F$10*EXP($D$10*($B12-$G$10)^2+$E$10*($B12-$G$10)^3)</f>
        <v>1.6774833720927607</v>
      </c>
      <c r="H12">
        <f>(G12-C12)^2+(G12-D12)^2</f>
        <v>4.4459142296211906</v>
      </c>
      <c r="S12" t="s">
        <v>41</v>
      </c>
      <c r="T12" t="s">
        <v>42</v>
      </c>
      <c r="W12" t="s">
        <v>41</v>
      </c>
      <c r="X12" t="s">
        <v>49</v>
      </c>
    </row>
    <row r="13" spans="1:24" x14ac:dyDescent="0.25">
      <c r="A13" t="s">
        <v>55</v>
      </c>
      <c r="B13">
        <v>2</v>
      </c>
      <c r="D13">
        <v>1.4</v>
      </c>
      <c r="G13">
        <f t="shared" ref="G13:G26" si="0">$F$10*EXP($D$10*($B13-$G$10)^2+$E$10*($B13-$G$10)^3)</f>
        <v>4.139571498207153</v>
      </c>
      <c r="H13">
        <f t="shared" ref="H13:H26" si="1">(G13-C13)^2+(G13-D13)^2</f>
        <v>24.641304182557999</v>
      </c>
      <c r="S13">
        <v>15</v>
      </c>
      <c r="T13">
        <v>563.02</v>
      </c>
      <c r="W13">
        <v>15</v>
      </c>
      <c r="X13">
        <v>13</v>
      </c>
    </row>
    <row r="14" spans="1:24" x14ac:dyDescent="0.25">
      <c r="A14" t="s">
        <v>55</v>
      </c>
      <c r="B14">
        <v>3</v>
      </c>
      <c r="C14">
        <v>3.5</v>
      </c>
      <c r="D14">
        <v>4.0999999999999996</v>
      </c>
      <c r="G14">
        <f t="shared" si="0"/>
        <v>9.6258039079121751</v>
      </c>
      <c r="H14">
        <f t="shared" si="1"/>
        <v>68.059982346889541</v>
      </c>
      <c r="S14">
        <v>15</v>
      </c>
      <c r="T14">
        <v>508</v>
      </c>
      <c r="U14">
        <v>15</v>
      </c>
      <c r="V14">
        <f>AVERAGE(T13:T14)</f>
        <v>535.51</v>
      </c>
      <c r="W14">
        <v>16</v>
      </c>
      <c r="X14">
        <v>13</v>
      </c>
    </row>
    <row r="15" spans="1:24" x14ac:dyDescent="0.25">
      <c r="A15" t="s">
        <v>55</v>
      </c>
      <c r="B15">
        <v>4</v>
      </c>
      <c r="C15">
        <v>12.225</v>
      </c>
      <c r="D15">
        <v>10.4</v>
      </c>
      <c r="G15">
        <f t="shared" si="0"/>
        <v>20.967568867312853</v>
      </c>
      <c r="H15">
        <f t="shared" si="1"/>
        <v>188.10602216510779</v>
      </c>
      <c r="S15">
        <v>16</v>
      </c>
      <c r="T15">
        <v>494.7</v>
      </c>
      <c r="U15">
        <v>16</v>
      </c>
      <c r="V15">
        <f>AVERAGE(T15:T17)</f>
        <v>560.38056666666671</v>
      </c>
      <c r="W15">
        <v>17</v>
      </c>
      <c r="X15">
        <v>14.3</v>
      </c>
    </row>
    <row r="16" spans="1:24" x14ac:dyDescent="0.25">
      <c r="A16" t="s">
        <v>55</v>
      </c>
      <c r="B16">
        <v>5</v>
      </c>
      <c r="C16">
        <v>34</v>
      </c>
      <c r="D16">
        <v>43.019999999999996</v>
      </c>
      <c r="G16">
        <f t="shared" si="0"/>
        <v>42.53374074800751</v>
      </c>
      <c r="H16">
        <f t="shared" si="1"/>
        <v>73.061179214352066</v>
      </c>
      <c r="S16">
        <v>16</v>
      </c>
      <c r="T16">
        <v>555.625</v>
      </c>
      <c r="U16">
        <v>17</v>
      </c>
      <c r="V16">
        <f>AVERAGE(T18:T20)</f>
        <v>556.75</v>
      </c>
      <c r="W16">
        <v>18</v>
      </c>
      <c r="X16">
        <v>14.5</v>
      </c>
    </row>
    <row r="17" spans="1:24" x14ac:dyDescent="0.25">
      <c r="A17" t="s">
        <v>55</v>
      </c>
      <c r="B17">
        <v>6</v>
      </c>
      <c r="C17">
        <v>72.539999999999992</v>
      </c>
      <c r="D17">
        <v>86.8</v>
      </c>
      <c r="G17">
        <f t="shared" si="0"/>
        <v>79.880082093577428</v>
      </c>
      <c r="H17">
        <f t="shared" si="1"/>
        <v>101.76206897208382</v>
      </c>
      <c r="S17">
        <v>16</v>
      </c>
      <c r="T17">
        <v>630.81669999999997</v>
      </c>
      <c r="U17">
        <v>18</v>
      </c>
      <c r="V17">
        <f>AVERAGE(T21:T22)</f>
        <v>551.15165000000002</v>
      </c>
      <c r="W17">
        <v>19</v>
      </c>
      <c r="X17">
        <v>16</v>
      </c>
    </row>
    <row r="18" spans="1:24" x14ac:dyDescent="0.25">
      <c r="A18" t="s">
        <v>55</v>
      </c>
      <c r="B18">
        <v>7</v>
      </c>
      <c r="C18">
        <v>124.12</v>
      </c>
      <c r="D18">
        <v>150.69999999999999</v>
      </c>
      <c r="G18">
        <f t="shared" si="0"/>
        <v>138.07270543218971</v>
      </c>
      <c r="H18">
        <f t="shared" si="1"/>
        <v>354.12655697970706</v>
      </c>
      <c r="S18">
        <v>17</v>
      </c>
      <c r="T18">
        <v>507.8</v>
      </c>
      <c r="U18">
        <v>19</v>
      </c>
      <c r="V18">
        <v>550.6</v>
      </c>
    </row>
    <row r="19" spans="1:24" x14ac:dyDescent="0.25">
      <c r="A19" t="s">
        <v>55</v>
      </c>
      <c r="B19">
        <v>8</v>
      </c>
      <c r="C19">
        <v>147.53333333333333</v>
      </c>
      <c r="D19">
        <v>224.3</v>
      </c>
      <c r="G19">
        <f t="shared" si="0"/>
        <v>218.36677676453624</v>
      </c>
      <c r="H19">
        <f t="shared" si="1"/>
        <v>5052.5798462832699</v>
      </c>
      <c r="S19">
        <v>17</v>
      </c>
      <c r="T19">
        <v>555.75</v>
      </c>
    </row>
    <row r="20" spans="1:24" x14ac:dyDescent="0.25">
      <c r="A20" t="s">
        <v>55</v>
      </c>
      <c r="B20">
        <v>9</v>
      </c>
      <c r="C20">
        <v>236.24</v>
      </c>
      <c r="D20">
        <v>284.60000000000002</v>
      </c>
      <c r="G20">
        <f t="shared" si="0"/>
        <v>314.13742358208532</v>
      </c>
      <c r="H20">
        <f t="shared" si="1"/>
        <v>6940.4679925943483</v>
      </c>
      <c r="S20">
        <v>17</v>
      </c>
      <c r="T20">
        <v>606.70000000000005</v>
      </c>
    </row>
    <row r="21" spans="1:24" x14ac:dyDescent="0.25">
      <c r="A21" t="s">
        <v>55</v>
      </c>
      <c r="B21">
        <v>10</v>
      </c>
      <c r="C21">
        <v>348.71999999999997</v>
      </c>
      <c r="D21">
        <v>301.75</v>
      </c>
      <c r="G21">
        <f t="shared" si="0"/>
        <v>408.65062167417159</v>
      </c>
      <c r="H21">
        <f t="shared" si="1"/>
        <v>15019.422328577053</v>
      </c>
      <c r="S21">
        <v>18</v>
      </c>
      <c r="T21">
        <v>557.32000000000005</v>
      </c>
    </row>
    <row r="22" spans="1:24" x14ac:dyDescent="0.25">
      <c r="A22" t="s">
        <v>55</v>
      </c>
      <c r="B22">
        <v>11</v>
      </c>
      <c r="C22">
        <v>451.76000000000005</v>
      </c>
      <c r="D22">
        <v>351.1</v>
      </c>
      <c r="G22">
        <f t="shared" si="0"/>
        <v>477.89117506094539</v>
      </c>
      <c r="H22">
        <f t="shared" si="1"/>
        <v>16758.840383401064</v>
      </c>
      <c r="S22">
        <v>18</v>
      </c>
      <c r="T22">
        <v>544.98329999999999</v>
      </c>
    </row>
    <row r="23" spans="1:24" x14ac:dyDescent="0.25">
      <c r="A23" t="s">
        <v>55</v>
      </c>
      <c r="B23">
        <v>12</v>
      </c>
      <c r="C23">
        <v>529.6</v>
      </c>
      <c r="D23">
        <v>430.3</v>
      </c>
      <c r="G23">
        <f t="shared" si="0"/>
        <v>499.45366655260563</v>
      </c>
      <c r="H23">
        <f t="shared" si="1"/>
        <v>5691.0310179904545</v>
      </c>
      <c r="S23">
        <v>19</v>
      </c>
      <c r="T23">
        <v>546.4</v>
      </c>
    </row>
    <row r="24" spans="1:24" x14ac:dyDescent="0.25">
      <c r="A24" t="s">
        <v>55</v>
      </c>
      <c r="B24">
        <v>13</v>
      </c>
      <c r="C24">
        <v>563.02</v>
      </c>
      <c r="D24">
        <v>508</v>
      </c>
      <c r="G24">
        <f t="shared" si="0"/>
        <v>463.76261542612679</v>
      </c>
      <c r="H24">
        <f t="shared" si="1"/>
        <v>11808.974586382516</v>
      </c>
    </row>
    <row r="25" spans="1:24" x14ac:dyDescent="0.25">
      <c r="A25" t="s">
        <v>55</v>
      </c>
      <c r="B25">
        <v>14</v>
      </c>
      <c r="C25">
        <v>498.68999999999994</v>
      </c>
      <c r="D25">
        <v>490.3</v>
      </c>
      <c r="G25">
        <f t="shared" si="0"/>
        <v>380.34314325063883</v>
      </c>
      <c r="H25">
        <f t="shared" si="1"/>
        <v>26096.488848653335</v>
      </c>
    </row>
    <row r="26" spans="1:24" x14ac:dyDescent="0.25">
      <c r="A26" t="s">
        <v>55</v>
      </c>
      <c r="B26">
        <v>15</v>
      </c>
      <c r="C26">
        <v>289.23</v>
      </c>
      <c r="D26">
        <v>357.5</v>
      </c>
      <c r="G26">
        <f t="shared" si="0"/>
        <v>273.89225870747077</v>
      </c>
      <c r="H26">
        <f t="shared" si="1"/>
        <v>7225.5007119950533</v>
      </c>
    </row>
    <row r="28" spans="1:24" x14ac:dyDescent="0.25">
      <c r="C28" t="s">
        <v>41</v>
      </c>
      <c r="D28" t="s">
        <v>38</v>
      </c>
      <c r="E28" t="s">
        <v>39</v>
      </c>
      <c r="F28" t="s">
        <v>46</v>
      </c>
      <c r="G28" t="s">
        <v>48</v>
      </c>
    </row>
    <row r="29" spans="1:24" x14ac:dyDescent="0.25">
      <c r="C29">
        <v>16</v>
      </c>
      <c r="D29">
        <f>$C$2-EXP($E$2*$C29)</f>
        <v>-4.9762203978366212E-2</v>
      </c>
      <c r="E29">
        <f>$C$3-EXP($E$3*$C29)</f>
        <v>-4.2814404517472983E-4</v>
      </c>
      <c r="F29">
        <f>$H$2*$C29+$H$3</f>
        <v>506.28664255562705</v>
      </c>
      <c r="G29">
        <f>$H$4*$C29</f>
        <v>12.673142320222437</v>
      </c>
    </row>
    <row r="30" spans="1:24" x14ac:dyDescent="0.25">
      <c r="A30" t="s">
        <v>55</v>
      </c>
      <c r="B30">
        <v>1</v>
      </c>
      <c r="C30">
        <v>1.2</v>
      </c>
      <c r="D30">
        <v>0.77500000000000002</v>
      </c>
      <c r="E30">
        <v>0.2</v>
      </c>
      <c r="G30">
        <f t="shared" ref="G30:G45" si="2">$F$29*EXP($D$29*($B30-$G$29)^2+$E$29*($B30-$G$29)^3)</f>
        <v>1.135874297322645</v>
      </c>
      <c r="H30">
        <f>(G30-C30)^2+(G30-D30)^2+(G30-E30)^2</f>
        <v>1.010203064601132</v>
      </c>
    </row>
    <row r="31" spans="1:24" x14ac:dyDescent="0.25">
      <c r="A31" t="s">
        <v>55</v>
      </c>
      <c r="B31">
        <v>2</v>
      </c>
      <c r="C31">
        <v>3.4</v>
      </c>
      <c r="D31">
        <v>2.5249999999999999</v>
      </c>
      <c r="E31">
        <v>2</v>
      </c>
      <c r="G31">
        <f t="shared" si="2"/>
        <v>2.9415852451655242</v>
      </c>
      <c r="H31">
        <f t="shared" ref="H31:H45" si="3">(G31-C31)^2+(G31-D31)^2+(G31-E31)^2</f>
        <v>1.2702701278529926</v>
      </c>
    </row>
    <row r="32" spans="1:24" x14ac:dyDescent="0.25">
      <c r="A32" t="s">
        <v>55</v>
      </c>
      <c r="B32">
        <v>3</v>
      </c>
      <c r="C32">
        <v>8.6999999999999993</v>
      </c>
      <c r="D32">
        <v>7.5</v>
      </c>
      <c r="E32">
        <v>5.8166666666666664</v>
      </c>
      <c r="G32">
        <f t="shared" si="2"/>
        <v>7.0878925640108923</v>
      </c>
      <c r="H32">
        <f t="shared" si="3"/>
        <v>4.3847382060475208</v>
      </c>
    </row>
    <row r="33" spans="1:8" x14ac:dyDescent="0.25">
      <c r="A33" t="s">
        <v>55</v>
      </c>
      <c r="B33">
        <v>4</v>
      </c>
      <c r="C33">
        <v>19.899999999999999</v>
      </c>
      <c r="D33">
        <v>20.774999999999999</v>
      </c>
      <c r="E33">
        <v>17.066666666666666</v>
      </c>
      <c r="G33">
        <f t="shared" si="2"/>
        <v>15.849723543932656</v>
      </c>
      <c r="H33">
        <f t="shared" si="3"/>
        <v>42.144038103234315</v>
      </c>
    </row>
    <row r="34" spans="1:8" x14ac:dyDescent="0.25">
      <c r="A34" t="s">
        <v>55</v>
      </c>
      <c r="B34">
        <v>5</v>
      </c>
      <c r="C34">
        <v>37</v>
      </c>
      <c r="D34">
        <v>44.3</v>
      </c>
      <c r="E34">
        <v>37.4</v>
      </c>
      <c r="G34">
        <f t="shared" si="2"/>
        <v>32.807979984941547</v>
      </c>
      <c r="H34">
        <f t="shared" si="3"/>
        <v>170.72620365185213</v>
      </c>
    </row>
    <row r="35" spans="1:8" x14ac:dyDescent="0.25">
      <c r="A35" t="s">
        <v>55</v>
      </c>
      <c r="B35">
        <v>6</v>
      </c>
      <c r="C35">
        <v>62.15</v>
      </c>
      <c r="D35">
        <v>66.400000000000006</v>
      </c>
      <c r="E35">
        <v>66.400000000000006</v>
      </c>
      <c r="G35">
        <f t="shared" si="2"/>
        <v>62.701059855637865</v>
      </c>
      <c r="H35">
        <f t="shared" si="3"/>
        <v>27.667983347643251</v>
      </c>
    </row>
    <row r="36" spans="1:8" x14ac:dyDescent="0.25">
      <c r="A36" t="s">
        <v>55</v>
      </c>
      <c r="B36">
        <v>7</v>
      </c>
      <c r="C36">
        <v>104.9</v>
      </c>
      <c r="D36">
        <v>124.65</v>
      </c>
      <c r="E36">
        <v>105.35</v>
      </c>
      <c r="G36">
        <f t="shared" si="2"/>
        <v>110.35505198154323</v>
      </c>
      <c r="H36">
        <f t="shared" si="3"/>
        <v>259.15367630966983</v>
      </c>
    </row>
    <row r="37" spans="1:8" x14ac:dyDescent="0.25">
      <c r="A37" t="s">
        <v>55</v>
      </c>
      <c r="B37">
        <v>8</v>
      </c>
      <c r="C37">
        <v>168.5</v>
      </c>
      <c r="D37">
        <v>195.3</v>
      </c>
      <c r="E37">
        <v>170.81666666666666</v>
      </c>
      <c r="G37">
        <f t="shared" si="2"/>
        <v>178.40863112883935</v>
      </c>
      <c r="H37">
        <f t="shared" si="3"/>
        <v>441.13723758391257</v>
      </c>
    </row>
    <row r="38" spans="1:8" x14ac:dyDescent="0.25">
      <c r="A38" t="s">
        <v>55</v>
      </c>
      <c r="B38">
        <v>9</v>
      </c>
      <c r="C38">
        <v>234.9</v>
      </c>
      <c r="D38">
        <v>263.17500000000001</v>
      </c>
      <c r="E38">
        <v>251.56666666666666</v>
      </c>
      <c r="G38">
        <f t="shared" si="2"/>
        <v>264.25922830666235</v>
      </c>
      <c r="H38">
        <f t="shared" si="3"/>
        <v>1024.2409587687814</v>
      </c>
    </row>
    <row r="39" spans="1:8" x14ac:dyDescent="0.25">
      <c r="A39" t="s">
        <v>55</v>
      </c>
      <c r="B39">
        <v>10</v>
      </c>
      <c r="C39">
        <v>344.95</v>
      </c>
      <c r="D39">
        <v>315.13749999999999</v>
      </c>
      <c r="E39">
        <v>340.9</v>
      </c>
      <c r="G39">
        <f t="shared" si="2"/>
        <v>357.70044485690062</v>
      </c>
      <c r="H39">
        <f t="shared" si="3"/>
        <v>2256.4330663301866</v>
      </c>
    </row>
    <row r="40" spans="1:8" x14ac:dyDescent="0.25">
      <c r="A40" t="s">
        <v>55</v>
      </c>
      <c r="B40">
        <v>11</v>
      </c>
      <c r="C40">
        <v>427.9</v>
      </c>
      <c r="D40">
        <v>362.72500000000002</v>
      </c>
      <c r="E40">
        <v>448.06666666666672</v>
      </c>
      <c r="G40">
        <f t="shared" si="2"/>
        <v>441.33479727468477</v>
      </c>
      <c r="H40">
        <f t="shared" si="3"/>
        <v>6405.3120708896158</v>
      </c>
    </row>
    <row r="41" spans="1:8" x14ac:dyDescent="0.25">
      <c r="A41" t="s">
        <v>55</v>
      </c>
      <c r="B41">
        <v>12</v>
      </c>
      <c r="C41">
        <v>494.7</v>
      </c>
      <c r="D41">
        <v>439.86250000000001</v>
      </c>
      <c r="E41">
        <v>544.65</v>
      </c>
      <c r="G41">
        <f t="shared" si="2"/>
        <v>495.06313875190597</v>
      </c>
      <c r="H41">
        <f t="shared" si="3"/>
        <v>5506.0991968092849</v>
      </c>
    </row>
    <row r="42" spans="1:8" x14ac:dyDescent="0.25">
      <c r="A42" t="s">
        <v>55</v>
      </c>
      <c r="B42">
        <v>13</v>
      </c>
      <c r="C42">
        <v>479.65</v>
      </c>
      <c r="D42">
        <v>555.625</v>
      </c>
      <c r="E42">
        <v>600.95833333333326</v>
      </c>
      <c r="G42">
        <f t="shared" si="2"/>
        <v>503.59463727027361</v>
      </c>
      <c r="H42">
        <f t="shared" si="3"/>
        <v>12760.193610851737</v>
      </c>
    </row>
    <row r="43" spans="1:8" x14ac:dyDescent="0.25">
      <c r="A43" t="s">
        <v>55</v>
      </c>
      <c r="B43">
        <v>14</v>
      </c>
      <c r="C43">
        <v>405.2</v>
      </c>
      <c r="D43">
        <v>554.65</v>
      </c>
      <c r="E43">
        <v>630.81666666666672</v>
      </c>
      <c r="G43">
        <f t="shared" si="2"/>
        <v>463.35520353184813</v>
      </c>
      <c r="H43">
        <f t="shared" si="3"/>
        <v>39760.109195246157</v>
      </c>
    </row>
    <row r="44" spans="1:8" x14ac:dyDescent="0.25">
      <c r="A44" t="s">
        <v>55</v>
      </c>
      <c r="B44">
        <v>15</v>
      </c>
      <c r="C44">
        <v>239</v>
      </c>
      <c r="D44">
        <v>427.22500000000002</v>
      </c>
      <c r="E44">
        <v>483.7166666666667</v>
      </c>
      <c r="G44">
        <f t="shared" si="2"/>
        <v>384.63056333673853</v>
      </c>
      <c r="H44">
        <f t="shared" si="3"/>
        <v>32840.60288554561</v>
      </c>
    </row>
    <row r="45" spans="1:8" x14ac:dyDescent="0.25">
      <c r="A45" t="s">
        <v>55</v>
      </c>
      <c r="B45">
        <v>16</v>
      </c>
      <c r="C45">
        <v>167</v>
      </c>
      <c r="D45">
        <v>230.3</v>
      </c>
      <c r="E45">
        <v>264.45</v>
      </c>
      <c r="G45">
        <f t="shared" si="2"/>
        <v>287.31261331966232</v>
      </c>
      <c r="H45">
        <f t="shared" si="3"/>
        <v>18248.262089148324</v>
      </c>
    </row>
    <row r="47" spans="1:8" x14ac:dyDescent="0.25">
      <c r="C47" t="s">
        <v>41</v>
      </c>
      <c r="D47" t="s">
        <v>38</v>
      </c>
      <c r="E47" t="s">
        <v>39</v>
      </c>
      <c r="F47" t="s">
        <v>46</v>
      </c>
      <c r="G47" t="s">
        <v>48</v>
      </c>
    </row>
    <row r="48" spans="1:8" x14ac:dyDescent="0.25">
      <c r="C48">
        <v>17</v>
      </c>
      <c r="D48">
        <f>$C$2-EXP($E$2*$C48)</f>
        <v>-4.2373269960326067E-2</v>
      </c>
      <c r="E48">
        <f>$C$3-EXP($E$3*$C48)</f>
        <v>-6.8817052071782421E-5</v>
      </c>
      <c r="F48">
        <f>$H$2*$C48+$H$3</f>
        <v>512.70332983366598</v>
      </c>
      <c r="G48">
        <f>$H$4*$C48</f>
        <v>13.46521371523634</v>
      </c>
    </row>
    <row r="49" spans="1:8" x14ac:dyDescent="0.25">
      <c r="A49" t="s">
        <v>55</v>
      </c>
      <c r="B49">
        <v>1</v>
      </c>
      <c r="C49">
        <v>0.9</v>
      </c>
      <c r="E49">
        <v>0.7</v>
      </c>
      <c r="G49">
        <f t="shared" ref="G49:G63" si="4">$F$48*EXP($D$48*($B49-$G$48)^2+$E$48*($B49-$G$48)^3)</f>
        <v>0.80974343512902125</v>
      </c>
      <c r="H49">
        <f>(G49-C49)^2+(G49-D49)^2+(G49-E49)^2</f>
        <v>0.67587429979077429</v>
      </c>
    </row>
    <row r="50" spans="1:8" x14ac:dyDescent="0.25">
      <c r="A50" t="s">
        <v>55</v>
      </c>
      <c r="B50">
        <v>2</v>
      </c>
      <c r="C50">
        <v>1.85</v>
      </c>
      <c r="E50">
        <v>2.8</v>
      </c>
      <c r="G50">
        <f t="shared" si="4"/>
        <v>2.1671188641759596</v>
      </c>
      <c r="H50">
        <f t="shared" ref="H50:H63" si="5">(G50-C50)^2+(G50-D50)^2+(G50-E50)^2</f>
        <v>5.1975070775654784</v>
      </c>
    </row>
    <row r="51" spans="1:8" x14ac:dyDescent="0.25">
      <c r="A51" t="s">
        <v>55</v>
      </c>
      <c r="B51">
        <v>3</v>
      </c>
      <c r="C51">
        <v>5.45</v>
      </c>
      <c r="D51">
        <v>3.5</v>
      </c>
      <c r="E51">
        <v>6.4</v>
      </c>
      <c r="G51">
        <f t="shared" si="4"/>
        <v>5.353884903523733</v>
      </c>
      <c r="H51">
        <f t="shared" si="5"/>
        <v>4.5404841423593929</v>
      </c>
    </row>
    <row r="52" spans="1:8" x14ac:dyDescent="0.25">
      <c r="A52" t="s">
        <v>55</v>
      </c>
      <c r="B52">
        <v>4</v>
      </c>
      <c r="C52">
        <v>13.35</v>
      </c>
      <c r="D52">
        <v>12.225</v>
      </c>
      <c r="E52">
        <v>16.100000000000001</v>
      </c>
      <c r="G52">
        <f t="shared" si="4"/>
        <v>12.204697189614993</v>
      </c>
      <c r="H52">
        <f t="shared" si="5"/>
        <v>16.485514716178663</v>
      </c>
    </row>
    <row r="53" spans="1:8" x14ac:dyDescent="0.25">
      <c r="A53" t="s">
        <v>55</v>
      </c>
      <c r="B53">
        <v>5</v>
      </c>
      <c r="C53">
        <v>25.9</v>
      </c>
      <c r="D53">
        <v>34</v>
      </c>
      <c r="E53">
        <v>37.9</v>
      </c>
      <c r="G53">
        <f t="shared" si="4"/>
        <v>25.661222684678272</v>
      </c>
      <c r="H53">
        <f t="shared" si="5"/>
        <v>219.37989189487021</v>
      </c>
    </row>
    <row r="54" spans="1:8" x14ac:dyDescent="0.25">
      <c r="A54" t="s">
        <v>55</v>
      </c>
      <c r="B54">
        <v>6</v>
      </c>
      <c r="C54">
        <v>50.174999999999997</v>
      </c>
      <c r="D54">
        <v>72.539999999999992</v>
      </c>
      <c r="E54">
        <v>65.099999999999994</v>
      </c>
      <c r="G54">
        <f t="shared" si="4"/>
        <v>49.744001735446162</v>
      </c>
      <c r="H54">
        <f t="shared" si="5"/>
        <v>755.64997908256998</v>
      </c>
    </row>
    <row r="55" spans="1:8" x14ac:dyDescent="0.25">
      <c r="A55" t="s">
        <v>55</v>
      </c>
      <c r="B55">
        <v>7</v>
      </c>
      <c r="C55">
        <v>85.025000000000006</v>
      </c>
      <c r="D55">
        <v>124.12</v>
      </c>
      <c r="E55">
        <v>133.6</v>
      </c>
      <c r="G55">
        <f t="shared" si="4"/>
        <v>88.866445737511228</v>
      </c>
      <c r="H55">
        <f t="shared" si="5"/>
        <v>3258.6606704475107</v>
      </c>
    </row>
    <row r="56" spans="1:8" x14ac:dyDescent="0.25">
      <c r="A56" t="s">
        <v>55</v>
      </c>
      <c r="B56">
        <v>8</v>
      </c>
      <c r="C56">
        <v>149.05000000000001</v>
      </c>
      <c r="D56">
        <v>147.53333333333333</v>
      </c>
      <c r="E56">
        <v>199.5</v>
      </c>
      <c r="G56">
        <f t="shared" si="4"/>
        <v>146.24778483451115</v>
      </c>
      <c r="H56">
        <f t="shared" si="5"/>
        <v>2845.3034648080402</v>
      </c>
    </row>
    <row r="57" spans="1:8" x14ac:dyDescent="0.25">
      <c r="A57" t="s">
        <v>55</v>
      </c>
      <c r="B57">
        <v>9</v>
      </c>
      <c r="C57">
        <v>221.67500000000001</v>
      </c>
      <c r="D57">
        <v>210.95</v>
      </c>
      <c r="E57">
        <v>281.89999999999998</v>
      </c>
      <c r="G57">
        <f t="shared" si="4"/>
        <v>221.62352424839952</v>
      </c>
      <c r="H57">
        <f t="shared" si="5"/>
        <v>3747.1802986674538</v>
      </c>
    </row>
    <row r="58" spans="1:8" x14ac:dyDescent="0.25">
      <c r="A58" t="s">
        <v>55</v>
      </c>
      <c r="B58">
        <v>10</v>
      </c>
      <c r="C58">
        <v>302.14999999999998</v>
      </c>
      <c r="D58">
        <v>302.8</v>
      </c>
      <c r="E58">
        <v>305.85000000000002</v>
      </c>
      <c r="G58">
        <f t="shared" si="4"/>
        <v>309.12787578123925</v>
      </c>
      <c r="H58">
        <f t="shared" si="5"/>
        <v>99.477231958434501</v>
      </c>
    </row>
    <row r="59" spans="1:8" x14ac:dyDescent="0.25">
      <c r="A59" t="s">
        <v>55</v>
      </c>
      <c r="B59">
        <v>11</v>
      </c>
      <c r="C59">
        <v>413.4</v>
      </c>
      <c r="D59">
        <v>377.85</v>
      </c>
      <c r="E59">
        <v>348.8</v>
      </c>
      <c r="G59">
        <f t="shared" si="4"/>
        <v>396.71344013065089</v>
      </c>
      <c r="H59">
        <f t="shared" si="5"/>
        <v>2929.9683989894875</v>
      </c>
    </row>
    <row r="60" spans="1:8" x14ac:dyDescent="0.25">
      <c r="A60" t="s">
        <v>55</v>
      </c>
      <c r="B60">
        <v>12</v>
      </c>
      <c r="C60">
        <v>494.55</v>
      </c>
      <c r="D60">
        <v>455.6</v>
      </c>
      <c r="E60">
        <v>392.8</v>
      </c>
      <c r="G60">
        <f t="shared" si="4"/>
        <v>468.22302769998805</v>
      </c>
      <c r="H60">
        <f t="shared" si="5"/>
        <v>6541.0834062334252</v>
      </c>
    </row>
    <row r="61" spans="1:8" x14ac:dyDescent="0.25">
      <c r="A61" t="s">
        <v>55</v>
      </c>
      <c r="B61">
        <v>13</v>
      </c>
      <c r="C61">
        <v>480.85</v>
      </c>
      <c r="D61">
        <v>536.65</v>
      </c>
      <c r="E61">
        <v>491.1</v>
      </c>
      <c r="G61">
        <f t="shared" si="4"/>
        <v>508.02655409899512</v>
      </c>
      <c r="H61">
        <f t="shared" si="5"/>
        <v>1844.3749816095665</v>
      </c>
    </row>
    <row r="62" spans="1:8" x14ac:dyDescent="0.25">
      <c r="A62" t="s">
        <v>55</v>
      </c>
      <c r="B62">
        <v>14</v>
      </c>
      <c r="C62">
        <v>507.8</v>
      </c>
      <c r="D62">
        <v>555.75</v>
      </c>
      <c r="E62">
        <v>593</v>
      </c>
      <c r="G62">
        <f t="shared" si="4"/>
        <v>506.52224749569689</v>
      </c>
      <c r="H62">
        <f t="shared" si="5"/>
        <v>9903.4059462826772</v>
      </c>
    </row>
    <row r="63" spans="1:8" x14ac:dyDescent="0.25">
      <c r="A63" t="s">
        <v>55</v>
      </c>
      <c r="B63">
        <v>15</v>
      </c>
      <c r="C63">
        <v>443.35</v>
      </c>
      <c r="D63">
        <v>440.5</v>
      </c>
      <c r="E63">
        <v>606.70000000000005</v>
      </c>
      <c r="G63">
        <f t="shared" si="4"/>
        <v>463.88441747789483</v>
      </c>
      <c r="H63">
        <f t="shared" si="5"/>
        <v>21364.783893065192</v>
      </c>
    </row>
    <row r="64" spans="1:8" x14ac:dyDescent="0.25">
      <c r="A64" t="s">
        <v>55</v>
      </c>
      <c r="B64">
        <v>16</v>
      </c>
      <c r="C64">
        <v>356.7</v>
      </c>
      <c r="D64">
        <v>294.3</v>
      </c>
      <c r="E64">
        <v>516.5</v>
      </c>
      <c r="G64">
        <f>$F$48*EXP($D$48*($B64-$G$48)^2+$E$48*($B64-$G$48)^3)</f>
        <v>390.06848974440067</v>
      </c>
      <c r="H64">
        <f>(G64-C64)^2+(G64-D64)^2+(G64-E64)^2</f>
        <v>26269.986521257269</v>
      </c>
    </row>
    <row r="65" spans="1:8" x14ac:dyDescent="0.25">
      <c r="A65" t="s">
        <v>55</v>
      </c>
      <c r="B65">
        <v>17</v>
      </c>
      <c r="C65">
        <v>185.85</v>
      </c>
      <c r="D65">
        <v>131</v>
      </c>
      <c r="E65">
        <v>320.2</v>
      </c>
      <c r="G65">
        <f>$F$48*EXP($D$48*($B65-$G$48)^2+$E$48*($B65-$G$48)^3)</f>
        <v>301.03185716240307</v>
      </c>
      <c r="H65">
        <f>(G65-C65)^2+(G65-D65)^2+(G65-E65)^2</f>
        <v>42545.11036931858</v>
      </c>
    </row>
    <row r="67" spans="1:8" x14ac:dyDescent="0.25">
      <c r="C67" t="s">
        <v>41</v>
      </c>
      <c r="D67" t="s">
        <v>38</v>
      </c>
      <c r="E67" t="s">
        <v>39</v>
      </c>
      <c r="F67" t="s">
        <v>46</v>
      </c>
      <c r="G67" t="s">
        <v>48</v>
      </c>
    </row>
    <row r="68" spans="1:8" x14ac:dyDescent="0.25">
      <c r="C68">
        <v>18</v>
      </c>
      <c r="D68">
        <f>$C$2-EXP($E$2*$C68)</f>
        <v>-3.632372244729256E-2</v>
      </c>
      <c r="E68">
        <f>$C$3-EXP($E$3*$C68)</f>
        <v>1.6492842492126783E-4</v>
      </c>
      <c r="F68">
        <f>$H$2*$C68+$H$3</f>
        <v>519.12001711170501</v>
      </c>
      <c r="G68">
        <f>$H$4*$C68</f>
        <v>14.257285110250242</v>
      </c>
    </row>
    <row r="69" spans="1:8" x14ac:dyDescent="0.25">
      <c r="A69" t="s">
        <v>55</v>
      </c>
      <c r="B69">
        <v>1</v>
      </c>
      <c r="D69">
        <v>0.8</v>
      </c>
      <c r="G69">
        <f>$F$68*EXP($D$68*($B69-$G$68)^2+$E$68*($B69-$G$68)^3)</f>
        <v>0.59675237720749408</v>
      </c>
      <c r="H69">
        <f>(G69-C69)^2+(G69-D69)^2</f>
        <v>0.39742299587360008</v>
      </c>
    </row>
    <row r="70" spans="1:8" x14ac:dyDescent="0.25">
      <c r="A70" t="s">
        <v>55</v>
      </c>
      <c r="B70">
        <v>2</v>
      </c>
      <c r="D70">
        <v>2.5333333333333332</v>
      </c>
      <c r="G70">
        <f>$F$68*EXP($D$68*($B70-$G$68)^2+$E$68*($B70-$G$68)^3)</f>
        <v>1.6341092307369987</v>
      </c>
      <c r="H70">
        <f t="shared" ref="H70:H86" si="6">(G70-C70)^2+(G70-D70)^2</f>
        <v>3.4789169646700486</v>
      </c>
    </row>
    <row r="71" spans="1:8" x14ac:dyDescent="0.25">
      <c r="A71" t="s">
        <v>55</v>
      </c>
      <c r="B71">
        <v>3</v>
      </c>
      <c r="D71">
        <v>6.8666666666666671</v>
      </c>
      <c r="G71">
        <f t="shared" ref="G71:G86" si="7">$F$68*EXP($D$68*($B71-$G$68)^2+$E$68*($B71-$G$68)^3)</f>
        <v>4.1110226712731457</v>
      </c>
      <c r="H71">
        <f t="shared" si="6"/>
        <v>24.494081233070158</v>
      </c>
    </row>
    <row r="72" spans="1:8" x14ac:dyDescent="0.25">
      <c r="A72" t="s">
        <v>55</v>
      </c>
      <c r="B72">
        <v>4</v>
      </c>
      <c r="C72">
        <v>11.433333333333332</v>
      </c>
      <c r="D72">
        <v>15.7</v>
      </c>
      <c r="G72">
        <f t="shared" si="7"/>
        <v>9.5110899391025949</v>
      </c>
      <c r="H72">
        <f t="shared" si="6"/>
        <v>41.997627408540815</v>
      </c>
    </row>
    <row r="73" spans="1:8" x14ac:dyDescent="0.25">
      <c r="A73" t="s">
        <v>55</v>
      </c>
      <c r="B73">
        <v>5</v>
      </c>
      <c r="C73">
        <v>22.9</v>
      </c>
      <c r="D73">
        <v>32.966666666666669</v>
      </c>
      <c r="G73">
        <f t="shared" si="7"/>
        <v>20.25592583799715</v>
      </c>
      <c r="H73">
        <f t="shared" si="6"/>
        <v>168.55406058777731</v>
      </c>
    </row>
    <row r="74" spans="1:8" x14ac:dyDescent="0.25">
      <c r="A74" t="s">
        <v>55</v>
      </c>
      <c r="B74">
        <v>6</v>
      </c>
      <c r="C74">
        <v>42.25</v>
      </c>
      <c r="D74">
        <v>51.816666666666663</v>
      </c>
      <c r="G74">
        <f t="shared" si="7"/>
        <v>39.750726117847329</v>
      </c>
      <c r="H74">
        <f t="shared" si="6"/>
        <v>151.83329126565309</v>
      </c>
    </row>
    <row r="75" spans="1:8" x14ac:dyDescent="0.25">
      <c r="A75" t="s">
        <v>55</v>
      </c>
      <c r="B75">
        <v>7</v>
      </c>
      <c r="C75">
        <v>66.44</v>
      </c>
      <c r="D75">
        <v>89.333333333333343</v>
      </c>
      <c r="G75">
        <f t="shared" si="7"/>
        <v>71.951351736444252</v>
      </c>
      <c r="H75">
        <f t="shared" si="6"/>
        <v>332.5082821973981</v>
      </c>
    </row>
    <row r="76" spans="1:8" x14ac:dyDescent="0.25">
      <c r="A76" t="s">
        <v>55</v>
      </c>
      <c r="B76">
        <v>8</v>
      </c>
      <c r="C76">
        <v>105.88</v>
      </c>
      <c r="D76">
        <v>146.33333333333331</v>
      </c>
      <c r="G76">
        <f t="shared" si="7"/>
        <v>120.24403371547865</v>
      </c>
      <c r="H76">
        <f t="shared" si="6"/>
        <v>886.97701912959906</v>
      </c>
    </row>
    <row r="77" spans="1:8" x14ac:dyDescent="0.25">
      <c r="A77" t="s">
        <v>55</v>
      </c>
      <c r="B77">
        <v>9</v>
      </c>
      <c r="C77">
        <v>173.50666666666666</v>
      </c>
      <c r="D77">
        <v>209.21666666666664</v>
      </c>
      <c r="G77">
        <f t="shared" si="7"/>
        <v>185.71567848225814</v>
      </c>
      <c r="H77">
        <f t="shared" si="6"/>
        <v>701.35641515696034</v>
      </c>
    </row>
    <row r="78" spans="1:8" x14ac:dyDescent="0.25">
      <c r="A78" t="s">
        <v>55</v>
      </c>
      <c r="B78">
        <v>10</v>
      </c>
      <c r="C78">
        <v>281.15666666666669</v>
      </c>
      <c r="D78">
        <v>305.51666666666665</v>
      </c>
      <c r="G78">
        <f t="shared" si="7"/>
        <v>265.35288888243599</v>
      </c>
      <c r="H78">
        <f t="shared" si="6"/>
        <v>1862.8884381544044</v>
      </c>
    </row>
    <row r="79" spans="1:8" x14ac:dyDescent="0.25">
      <c r="A79" t="s">
        <v>55</v>
      </c>
      <c r="B79">
        <v>11</v>
      </c>
      <c r="C79">
        <v>396.33000000000004</v>
      </c>
      <c r="D79">
        <v>397.98333333333335</v>
      </c>
      <c r="G79">
        <f t="shared" si="7"/>
        <v>351.09048062703738</v>
      </c>
      <c r="H79">
        <f t="shared" si="6"/>
        <v>4245.5537480310331</v>
      </c>
    </row>
    <row r="80" spans="1:8" x14ac:dyDescent="0.25">
      <c r="A80" t="s">
        <v>55</v>
      </c>
      <c r="B80">
        <v>12</v>
      </c>
      <c r="C80">
        <v>456.28999999999996</v>
      </c>
      <c r="D80">
        <v>484.56666666666672</v>
      </c>
      <c r="G80">
        <f t="shared" si="7"/>
        <v>430.59009635748725</v>
      </c>
      <c r="H80">
        <f t="shared" si="6"/>
        <v>3573.955189576232</v>
      </c>
    </row>
    <row r="81" spans="1:8" x14ac:dyDescent="0.25">
      <c r="A81" t="s">
        <v>55</v>
      </c>
      <c r="B81">
        <v>13</v>
      </c>
      <c r="C81">
        <v>511.7299999999999</v>
      </c>
      <c r="D81">
        <v>533.63333333333333</v>
      </c>
      <c r="G81">
        <f t="shared" si="7"/>
        <v>489.99148455319823</v>
      </c>
      <c r="H81">
        <f t="shared" si="6"/>
        <v>2377.1740187790137</v>
      </c>
    </row>
    <row r="82" spans="1:8" x14ac:dyDescent="0.25">
      <c r="A82" t="s">
        <v>55</v>
      </c>
      <c r="B82">
        <v>14</v>
      </c>
      <c r="C82">
        <v>551.32000000000005</v>
      </c>
      <c r="D82">
        <v>544.98333333333335</v>
      </c>
      <c r="G82">
        <f t="shared" si="7"/>
        <v>517.87185254164501</v>
      </c>
      <c r="H82">
        <f t="shared" si="6"/>
        <v>1853.8109591139482</v>
      </c>
    </row>
    <row r="83" spans="1:8" x14ac:dyDescent="0.25">
      <c r="A83" t="s">
        <v>55</v>
      </c>
      <c r="B83">
        <v>15</v>
      </c>
      <c r="C83">
        <v>557.31999999999994</v>
      </c>
      <c r="D83">
        <v>484.4666666666667</v>
      </c>
      <c r="G83">
        <f t="shared" si="7"/>
        <v>508.85626331282884</v>
      </c>
      <c r="H83">
        <f t="shared" si="6"/>
        <v>2943.5861982459373</v>
      </c>
    </row>
    <row r="84" spans="1:8" x14ac:dyDescent="0.25">
      <c r="A84" t="s">
        <v>55</v>
      </c>
      <c r="B84">
        <v>16</v>
      </c>
      <c r="C84">
        <v>506.56000000000006</v>
      </c>
      <c r="D84">
        <v>414.2</v>
      </c>
      <c r="G84">
        <f t="shared" si="7"/>
        <v>465.30396202027265</v>
      </c>
      <c r="H84">
        <f t="shared" si="6"/>
        <v>4313.6756039541806</v>
      </c>
    </row>
    <row r="85" spans="1:8" x14ac:dyDescent="0.25">
      <c r="A85" t="s">
        <v>55</v>
      </c>
      <c r="B85">
        <v>17</v>
      </c>
      <c r="C85">
        <v>390.28</v>
      </c>
      <c r="D85">
        <v>327.23333333333335</v>
      </c>
      <c r="G85">
        <f t="shared" si="7"/>
        <v>396.34825464476143</v>
      </c>
      <c r="H85">
        <f t="shared" si="6"/>
        <v>4813.6960623185641</v>
      </c>
    </row>
    <row r="86" spans="1:8" x14ac:dyDescent="0.25">
      <c r="A86" t="s">
        <v>55</v>
      </c>
      <c r="B86">
        <v>18</v>
      </c>
      <c r="C86">
        <v>214.68</v>
      </c>
      <c r="D86">
        <v>184.73333333333332</v>
      </c>
      <c r="G86">
        <f t="shared" si="7"/>
        <v>314.807802746459</v>
      </c>
      <c r="H86">
        <f t="shared" si="6"/>
        <v>26944.94447593997</v>
      </c>
    </row>
    <row r="88" spans="1:8" x14ac:dyDescent="0.25">
      <c r="C88" t="s">
        <v>41</v>
      </c>
      <c r="D88" t="s">
        <v>38</v>
      </c>
      <c r="E88" t="s">
        <v>39</v>
      </c>
      <c r="F88" t="s">
        <v>46</v>
      </c>
      <c r="G88" t="s">
        <v>48</v>
      </c>
    </row>
    <row r="89" spans="1:8" x14ac:dyDescent="0.25">
      <c r="C89">
        <v>19</v>
      </c>
      <c r="D89">
        <f>$C$2-EXP($E$2*$C89)</f>
        <v>-3.1370771856165588E-2</v>
      </c>
      <c r="E89">
        <f>$C$3-EXP($E$3*$C89)</f>
        <v>3.1698198355568637E-4</v>
      </c>
      <c r="F89">
        <f>$H$2*$C89+$H$3</f>
        <v>525.53670438974393</v>
      </c>
      <c r="G89">
        <f>$H$4*$C89</f>
        <v>15.049356505264145</v>
      </c>
    </row>
    <row r="90" spans="1:8" x14ac:dyDescent="0.25">
      <c r="A90" t="s">
        <v>55</v>
      </c>
      <c r="B90">
        <v>1</v>
      </c>
    </row>
    <row r="91" spans="1:8" x14ac:dyDescent="0.25">
      <c r="A91" t="s">
        <v>55</v>
      </c>
      <c r="B91">
        <v>2</v>
      </c>
    </row>
    <row r="92" spans="1:8" x14ac:dyDescent="0.25">
      <c r="A92" t="s">
        <v>55</v>
      </c>
      <c r="B92">
        <v>3</v>
      </c>
    </row>
    <row r="93" spans="1:8" x14ac:dyDescent="0.25">
      <c r="A93" t="s">
        <v>55</v>
      </c>
      <c r="B93">
        <v>4</v>
      </c>
      <c r="C93">
        <v>8</v>
      </c>
      <c r="G93">
        <f t="shared" ref="G93:G108" si="8">$F$89*EXP($D$89*($B93-$G$89)^2+$E$89*($B93-$G$89)^3)</f>
        <v>7.4395380876454658</v>
      </c>
      <c r="H93">
        <f t="shared" ref="H93:H108" si="9">(G93-C93)^2</f>
        <v>0.31411755520010159</v>
      </c>
    </row>
    <row r="94" spans="1:8" x14ac:dyDescent="0.25">
      <c r="A94" t="s">
        <v>55</v>
      </c>
      <c r="B94">
        <v>5</v>
      </c>
      <c r="C94">
        <v>12.5</v>
      </c>
      <c r="G94">
        <f t="shared" si="8"/>
        <v>16.032223571024993</v>
      </c>
      <c r="H94">
        <f t="shared" si="9"/>
        <v>12.476603355704551</v>
      </c>
    </row>
    <row r="95" spans="1:8" x14ac:dyDescent="0.25">
      <c r="A95" t="s">
        <v>55</v>
      </c>
      <c r="B95">
        <v>6</v>
      </c>
      <c r="C95">
        <v>23.1</v>
      </c>
      <c r="G95">
        <f t="shared" si="8"/>
        <v>31.834106447109406</v>
      </c>
      <c r="H95">
        <f t="shared" si="9"/>
        <v>76.284615429438063</v>
      </c>
    </row>
    <row r="96" spans="1:8" x14ac:dyDescent="0.25">
      <c r="A96" t="s">
        <v>55</v>
      </c>
      <c r="B96">
        <v>7</v>
      </c>
      <c r="C96">
        <v>39.349999999999994</v>
      </c>
      <c r="G96">
        <f t="shared" si="8"/>
        <v>58.353735642367496</v>
      </c>
      <c r="H96">
        <f t="shared" si="9"/>
        <v>361.141968364989</v>
      </c>
    </row>
    <row r="97" spans="1:8" x14ac:dyDescent="0.25">
      <c r="A97" t="s">
        <v>55</v>
      </c>
      <c r="B97">
        <v>8</v>
      </c>
      <c r="C97">
        <v>70.900000000000006</v>
      </c>
      <c r="G97">
        <f t="shared" si="8"/>
        <v>98.934494703097528</v>
      </c>
      <c r="H97">
        <f t="shared" si="9"/>
        <v>785.93289325800299</v>
      </c>
    </row>
    <row r="98" spans="1:8" x14ac:dyDescent="0.25">
      <c r="A98" t="s">
        <v>55</v>
      </c>
      <c r="B98">
        <v>9</v>
      </c>
      <c r="C98">
        <v>124.66666666666667</v>
      </c>
      <c r="G98">
        <f t="shared" si="8"/>
        <v>155.43752574666712</v>
      </c>
      <c r="H98">
        <f t="shared" si="9"/>
        <v>946.8457685212461</v>
      </c>
    </row>
    <row r="99" spans="1:8" x14ac:dyDescent="0.25">
      <c r="A99" t="s">
        <v>55</v>
      </c>
      <c r="B99">
        <v>10</v>
      </c>
      <c r="C99">
        <v>208</v>
      </c>
      <c r="G99">
        <f t="shared" si="8"/>
        <v>226.73525222540593</v>
      </c>
      <c r="H99">
        <f t="shared" si="9"/>
        <v>351.00967594957785</v>
      </c>
    </row>
    <row r="100" spans="1:8" x14ac:dyDescent="0.25">
      <c r="A100" t="s">
        <v>55</v>
      </c>
      <c r="B100">
        <v>11</v>
      </c>
      <c r="C100">
        <v>312.25</v>
      </c>
      <c r="G100">
        <f t="shared" si="8"/>
        <v>307.65447935934861</v>
      </c>
      <c r="H100">
        <f t="shared" si="9"/>
        <v>21.118809958652932</v>
      </c>
    </row>
    <row r="101" spans="1:8" x14ac:dyDescent="0.25">
      <c r="A101" t="s">
        <v>55</v>
      </c>
      <c r="B101">
        <v>12</v>
      </c>
      <c r="C101">
        <v>394.25</v>
      </c>
      <c r="G101">
        <f t="shared" si="8"/>
        <v>389.05807940828498</v>
      </c>
      <c r="H101">
        <f t="shared" si="9"/>
        <v>26.956039430674423</v>
      </c>
    </row>
    <row r="102" spans="1:8" x14ac:dyDescent="0.25">
      <c r="A102" t="s">
        <v>55</v>
      </c>
      <c r="B102">
        <v>13</v>
      </c>
      <c r="C102">
        <v>445.55</v>
      </c>
      <c r="G102">
        <f t="shared" si="8"/>
        <v>459.40806728226136</v>
      </c>
      <c r="H102">
        <f t="shared" si="9"/>
        <v>192.04602879968235</v>
      </c>
    </row>
    <row r="103" spans="1:8" x14ac:dyDescent="0.25">
      <c r="A103" t="s">
        <v>55</v>
      </c>
      <c r="B103">
        <v>14</v>
      </c>
      <c r="C103">
        <v>522.29999999999995</v>
      </c>
      <c r="G103">
        <f t="shared" si="8"/>
        <v>507.50667626635743</v>
      </c>
      <c r="H103">
        <f t="shared" si="9"/>
        <v>218.84242708835117</v>
      </c>
    </row>
    <row r="104" spans="1:8" x14ac:dyDescent="0.25">
      <c r="A104" t="s">
        <v>55</v>
      </c>
      <c r="B104">
        <v>15</v>
      </c>
      <c r="C104">
        <v>550.5</v>
      </c>
      <c r="G104">
        <f t="shared" si="8"/>
        <v>525.49652373645256</v>
      </c>
      <c r="H104">
        <f t="shared" si="9"/>
        <v>625.17382526178028</v>
      </c>
    </row>
    <row r="105" spans="1:8" x14ac:dyDescent="0.25">
      <c r="A105" t="s">
        <v>55</v>
      </c>
      <c r="B105">
        <v>16</v>
      </c>
      <c r="C105">
        <v>550.6</v>
      </c>
      <c r="G105">
        <f t="shared" si="8"/>
        <v>510.98583506889361</v>
      </c>
      <c r="H105">
        <f t="shared" si="9"/>
        <v>1569.2820631889015</v>
      </c>
    </row>
    <row r="106" spans="1:8" x14ac:dyDescent="0.25">
      <c r="A106" t="s">
        <v>55</v>
      </c>
      <c r="B106">
        <v>17</v>
      </c>
      <c r="C106">
        <v>455.6</v>
      </c>
      <c r="G106">
        <f t="shared" si="8"/>
        <v>467.50340957279798</v>
      </c>
      <c r="H106">
        <f t="shared" si="9"/>
        <v>141.69115945777799</v>
      </c>
    </row>
    <row r="107" spans="1:8" x14ac:dyDescent="0.25">
      <c r="A107" t="s">
        <v>55</v>
      </c>
      <c r="B107">
        <v>18</v>
      </c>
      <c r="C107">
        <v>356.6</v>
      </c>
      <c r="G107">
        <f t="shared" si="8"/>
        <v>403.20284926712253</v>
      </c>
      <c r="H107">
        <f t="shared" si="9"/>
        <v>2171.8255598141409</v>
      </c>
    </row>
    <row r="108" spans="1:8" x14ac:dyDescent="0.25">
      <c r="A108" t="s">
        <v>55</v>
      </c>
      <c r="B108">
        <v>19</v>
      </c>
      <c r="C108">
        <v>180.5</v>
      </c>
      <c r="G108">
        <f t="shared" si="8"/>
        <v>328.43639152879149</v>
      </c>
      <c r="H108">
        <f t="shared" si="9"/>
        <v>21885.175938559889</v>
      </c>
    </row>
    <row r="110" spans="1:8" x14ac:dyDescent="0.25">
      <c r="H110">
        <f>SUM(H12:H108)</f>
        <v>422134.51990684977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34"/>
  <sheetViews>
    <sheetView zoomScaleNormal="100" workbookViewId="0">
      <selection activeCell="H2" sqref="H2:H4"/>
    </sheetView>
  </sheetViews>
  <sheetFormatPr defaultRowHeight="15" x14ac:dyDescent="0.25"/>
  <cols>
    <col min="6" max="6" width="14.28515625" customWidth="1"/>
    <col min="7" max="7" width="12.7109375" bestFit="1" customWidth="1"/>
    <col min="8" max="8" width="14.42578125" bestFit="1" customWidth="1"/>
  </cols>
  <sheetData>
    <row r="2" spans="1:24" x14ac:dyDescent="0.25">
      <c r="B2" t="s">
        <v>34</v>
      </c>
      <c r="C2">
        <v>-8.9999999999999993E-3</v>
      </c>
      <c r="D2" t="s">
        <v>35</v>
      </c>
      <c r="E2">
        <v>-0.2</v>
      </c>
      <c r="G2" t="s">
        <v>43</v>
      </c>
      <c r="H2">
        <v>0</v>
      </c>
      <c r="J2">
        <v>-19.986000000000001</v>
      </c>
      <c r="L2" t="s">
        <v>51</v>
      </c>
    </row>
    <row r="3" spans="1:24" x14ac:dyDescent="0.25">
      <c r="B3" t="s">
        <v>37</v>
      </c>
      <c r="C3">
        <v>5.9999999999999995E-4</v>
      </c>
      <c r="D3" t="s">
        <v>36</v>
      </c>
      <c r="E3">
        <v>-0.43</v>
      </c>
      <c r="G3" t="s">
        <v>44</v>
      </c>
      <c r="H3">
        <v>573.33690569268083</v>
      </c>
      <c r="J3">
        <v>968.71</v>
      </c>
      <c r="L3" t="s">
        <v>52</v>
      </c>
    </row>
    <row r="4" spans="1:24" x14ac:dyDescent="0.25">
      <c r="G4" t="s">
        <v>50</v>
      </c>
      <c r="H4">
        <v>0.79414065912929088</v>
      </c>
      <c r="J4">
        <v>0.82169999999999999</v>
      </c>
      <c r="L4" t="s">
        <v>53</v>
      </c>
    </row>
    <row r="5" spans="1:24" x14ac:dyDescent="0.25">
      <c r="A5" t="s">
        <v>32</v>
      </c>
      <c r="F5" t="s">
        <v>40</v>
      </c>
    </row>
    <row r="6" spans="1:24" x14ac:dyDescent="0.25">
      <c r="A6" t="s">
        <v>33</v>
      </c>
      <c r="F6" t="s">
        <v>45</v>
      </c>
    </row>
    <row r="7" spans="1:24" x14ac:dyDescent="0.25">
      <c r="F7" t="s">
        <v>47</v>
      </c>
    </row>
    <row r="9" spans="1:24" x14ac:dyDescent="0.25">
      <c r="C9" t="s">
        <v>41</v>
      </c>
      <c r="D9" t="s">
        <v>38</v>
      </c>
      <c r="E9" t="s">
        <v>39</v>
      </c>
      <c r="F9" t="s">
        <v>46</v>
      </c>
      <c r="G9" t="s">
        <v>48</v>
      </c>
    </row>
    <row r="10" spans="1:24" x14ac:dyDescent="0.25">
      <c r="C10">
        <v>15</v>
      </c>
      <c r="D10">
        <f>$C$2-EXP($E$2*$C10)</f>
        <v>-5.8787068367863946E-2</v>
      </c>
      <c r="E10">
        <f>$C$3-EXP($E$3*$C10)</f>
        <v>-9.80522168736217E-4</v>
      </c>
      <c r="F10">
        <f>$H$2*$C10+$H$3</f>
        <v>573.33690569268083</v>
      </c>
      <c r="G10">
        <f>$H$4*$C10</f>
        <v>11.912109886939364</v>
      </c>
    </row>
    <row r="11" spans="1:24" x14ac:dyDescent="0.25">
      <c r="A11" t="s">
        <v>0</v>
      </c>
      <c r="B11" t="s">
        <v>2</v>
      </c>
      <c r="C11" t="s">
        <v>3</v>
      </c>
      <c r="S11" t="s">
        <v>41</v>
      </c>
      <c r="T11" t="s">
        <v>42</v>
      </c>
      <c r="W11" t="s">
        <v>41</v>
      </c>
      <c r="X11" t="s">
        <v>49</v>
      </c>
    </row>
    <row r="12" spans="1:24" x14ac:dyDescent="0.25">
      <c r="A12" t="s">
        <v>56</v>
      </c>
      <c r="B12">
        <v>1</v>
      </c>
      <c r="S12">
        <v>16</v>
      </c>
      <c r="T12" s="4">
        <v>642</v>
      </c>
    </row>
    <row r="13" spans="1:24" x14ac:dyDescent="0.25">
      <c r="A13" t="s">
        <v>56</v>
      </c>
      <c r="B13">
        <v>2</v>
      </c>
      <c r="S13">
        <v>16</v>
      </c>
      <c r="T13" s="4">
        <v>597.70000000000005</v>
      </c>
      <c r="W13">
        <v>15</v>
      </c>
      <c r="X13">
        <v>14</v>
      </c>
    </row>
    <row r="14" spans="1:24" x14ac:dyDescent="0.25">
      <c r="A14" t="s">
        <v>56</v>
      </c>
      <c r="B14">
        <v>3</v>
      </c>
      <c r="S14">
        <v>16</v>
      </c>
      <c r="T14" s="4">
        <v>640.5</v>
      </c>
      <c r="U14">
        <v>15</v>
      </c>
      <c r="V14">
        <v>677.88750000000005</v>
      </c>
      <c r="W14">
        <v>16</v>
      </c>
      <c r="X14">
        <v>13.7</v>
      </c>
    </row>
    <row r="15" spans="1:24" x14ac:dyDescent="0.25">
      <c r="A15" t="s">
        <v>56</v>
      </c>
      <c r="B15">
        <v>4</v>
      </c>
      <c r="C15">
        <v>17.28</v>
      </c>
      <c r="G15">
        <f t="shared" ref="G15:G26" si="0">$F$10*EXP($D$10*($B15-$G$10)^2+$E$10*($B15-$G$10)^3)</f>
        <v>23.499475683200465</v>
      </c>
      <c r="H15">
        <f t="shared" ref="H15:H25" si="1">(G15-C15)^2</f>
        <v>38.681877773921883</v>
      </c>
      <c r="S15">
        <v>17</v>
      </c>
      <c r="T15" s="4">
        <v>646.54999999999995</v>
      </c>
      <c r="U15">
        <v>16</v>
      </c>
      <c r="V15">
        <f>AVERAGE(T12:T14)</f>
        <v>626.73333333333335</v>
      </c>
      <c r="W15">
        <v>17</v>
      </c>
      <c r="X15">
        <v>14</v>
      </c>
    </row>
    <row r="16" spans="1:24" x14ac:dyDescent="0.25">
      <c r="A16" t="s">
        <v>56</v>
      </c>
      <c r="B16">
        <v>5</v>
      </c>
      <c r="C16">
        <v>40.9</v>
      </c>
      <c r="G16">
        <f t="shared" si="0"/>
        <v>47.779543179369107</v>
      </c>
      <c r="H16">
        <f t="shared" si="1"/>
        <v>47.328114356804015</v>
      </c>
      <c r="S16">
        <v>17</v>
      </c>
      <c r="T16" s="4">
        <v>561.96669999999995</v>
      </c>
      <c r="U16">
        <v>17</v>
      </c>
      <c r="V16">
        <f>AVERAGE(T15:T17)</f>
        <v>644.1305666666666</v>
      </c>
      <c r="W16">
        <v>18</v>
      </c>
      <c r="X16">
        <v>14</v>
      </c>
    </row>
    <row r="17" spans="1:24" x14ac:dyDescent="0.25">
      <c r="A17" t="s">
        <v>56</v>
      </c>
      <c r="B17">
        <v>6</v>
      </c>
      <c r="C17">
        <v>86.5</v>
      </c>
      <c r="G17">
        <f t="shared" si="0"/>
        <v>89.95484097392945</v>
      </c>
      <c r="H17">
        <f t="shared" si="1"/>
        <v>11.935926155141789</v>
      </c>
      <c r="S17">
        <v>17</v>
      </c>
      <c r="T17" s="4">
        <v>723.875</v>
      </c>
      <c r="U17">
        <v>18</v>
      </c>
      <c r="V17">
        <f>AVERAGE(T18:T19)</f>
        <v>614.25414999999998</v>
      </c>
      <c r="W17">
        <v>19</v>
      </c>
      <c r="X17">
        <v>15</v>
      </c>
    </row>
    <row r="18" spans="1:24" x14ac:dyDescent="0.25">
      <c r="A18" t="s">
        <v>56</v>
      </c>
      <c r="B18">
        <v>7</v>
      </c>
      <c r="C18">
        <v>138.44999999999999</v>
      </c>
      <c r="G18">
        <f t="shared" si="0"/>
        <v>155.90168217137628</v>
      </c>
      <c r="H18">
        <f t="shared" si="1"/>
        <v>304.5612106107331</v>
      </c>
      <c r="S18">
        <v>18</v>
      </c>
      <c r="T18" s="4">
        <v>565.40830000000005</v>
      </c>
      <c r="U18">
        <v>19</v>
      </c>
      <c r="V18">
        <v>576.83330000000001</v>
      </c>
      <c r="W18">
        <v>20</v>
      </c>
      <c r="X18">
        <v>16</v>
      </c>
    </row>
    <row r="19" spans="1:24" x14ac:dyDescent="0.25">
      <c r="A19" t="s">
        <v>56</v>
      </c>
      <c r="B19">
        <v>8</v>
      </c>
      <c r="C19">
        <v>166.83333333333331</v>
      </c>
      <c r="G19">
        <f t="shared" si="0"/>
        <v>247.26677482378994</v>
      </c>
      <c r="H19">
        <f t="shared" si="1"/>
        <v>6469.5385099987097</v>
      </c>
      <c r="S19">
        <v>18</v>
      </c>
      <c r="T19" s="4">
        <v>663.1</v>
      </c>
      <c r="U19">
        <v>20</v>
      </c>
      <c r="V19">
        <v>573.9</v>
      </c>
    </row>
    <row r="20" spans="1:24" x14ac:dyDescent="0.25">
      <c r="A20" t="s">
        <v>56</v>
      </c>
      <c r="B20">
        <v>9</v>
      </c>
      <c r="C20">
        <v>243.9</v>
      </c>
      <c r="G20">
        <f t="shared" si="0"/>
        <v>356.79143223117069</v>
      </c>
      <c r="H20">
        <f t="shared" si="1"/>
        <v>12744.475471205003</v>
      </c>
      <c r="T20" s="4"/>
    </row>
    <row r="21" spans="1:24" x14ac:dyDescent="0.25">
      <c r="A21" t="s">
        <v>56</v>
      </c>
      <c r="B21">
        <v>10</v>
      </c>
      <c r="C21">
        <v>370.22500000000002</v>
      </c>
      <c r="G21">
        <f t="shared" si="0"/>
        <v>465.63085078670201</v>
      </c>
      <c r="H21">
        <f t="shared" si="1"/>
        <v>9102.2763643344442</v>
      </c>
      <c r="T21" s="4"/>
    </row>
    <row r="22" spans="1:24" x14ac:dyDescent="0.25">
      <c r="A22" t="s">
        <v>56</v>
      </c>
      <c r="B22">
        <v>11</v>
      </c>
      <c r="C22">
        <v>465.76249999999999</v>
      </c>
      <c r="G22">
        <f t="shared" si="0"/>
        <v>546.37741950309851</v>
      </c>
      <c r="H22">
        <f t="shared" si="1"/>
        <v>6498.7652464910543</v>
      </c>
      <c r="T22" s="4"/>
    </row>
    <row r="23" spans="1:24" x14ac:dyDescent="0.25">
      <c r="A23" t="s">
        <v>56</v>
      </c>
      <c r="B23">
        <v>12</v>
      </c>
      <c r="C23">
        <v>589.42499999999995</v>
      </c>
      <c r="G23">
        <f t="shared" si="0"/>
        <v>573.07622481144654</v>
      </c>
      <c r="H23">
        <f t="shared" si="1"/>
        <v>267.28245016585987</v>
      </c>
      <c r="T23" s="4"/>
    </row>
    <row r="24" spans="1:24" x14ac:dyDescent="0.25">
      <c r="A24" t="s">
        <v>56</v>
      </c>
      <c r="B24">
        <v>13</v>
      </c>
      <c r="C24">
        <v>662.55</v>
      </c>
      <c r="G24">
        <f t="shared" si="0"/>
        <v>534.12841282440786</v>
      </c>
      <c r="H24">
        <f t="shared" si="1"/>
        <v>16492.1040526982</v>
      </c>
      <c r="T24" s="4"/>
    </row>
    <row r="25" spans="1:24" x14ac:dyDescent="0.25">
      <c r="A25" t="s">
        <v>56</v>
      </c>
      <c r="B25">
        <v>14</v>
      </c>
      <c r="C25">
        <v>677.88750000000005</v>
      </c>
      <c r="G25">
        <f t="shared" si="0"/>
        <v>439.78215083914745</v>
      </c>
      <c r="H25">
        <f t="shared" si="1"/>
        <v>56694.157299011531</v>
      </c>
      <c r="T25" s="4"/>
    </row>
    <row r="26" spans="1:24" x14ac:dyDescent="0.25">
      <c r="A26" t="s">
        <v>56</v>
      </c>
      <c r="B26">
        <v>15</v>
      </c>
      <c r="C26">
        <v>482.47500000000002</v>
      </c>
      <c r="G26">
        <f t="shared" si="0"/>
        <v>318.00440333776595</v>
      </c>
      <c r="H26">
        <f>(G26-C26)^2</f>
        <v>27050.577166431282</v>
      </c>
    </row>
    <row r="28" spans="1:24" x14ac:dyDescent="0.25">
      <c r="C28" t="s">
        <v>41</v>
      </c>
      <c r="D28" t="s">
        <v>38</v>
      </c>
      <c r="E28" t="s">
        <v>39</v>
      </c>
      <c r="F28" t="s">
        <v>46</v>
      </c>
      <c r="G28" t="s">
        <v>48</v>
      </c>
    </row>
    <row r="29" spans="1:24" x14ac:dyDescent="0.25">
      <c r="C29">
        <v>16</v>
      </c>
      <c r="D29">
        <f>$C$2-EXP($E$2*$C29)</f>
        <v>-4.9762203978366212E-2</v>
      </c>
      <c r="E29">
        <f>$C$3-EXP($E$3*$C29)</f>
        <v>-4.2814404517472983E-4</v>
      </c>
      <c r="F29">
        <f>$H$2*$C29+$H$3</f>
        <v>573.33690569268083</v>
      </c>
      <c r="G29">
        <f>$H$4*$C29</f>
        <v>12.706250546068654</v>
      </c>
    </row>
    <row r="30" spans="1:24" x14ac:dyDescent="0.25">
      <c r="A30" t="s">
        <v>56</v>
      </c>
      <c r="B30">
        <v>1</v>
      </c>
      <c r="D30">
        <v>0.9</v>
      </c>
      <c r="E30">
        <v>0.3</v>
      </c>
      <c r="G30">
        <f t="shared" ref="G30:G45" si="2">$F$29*EXP($D$29*($B30-$G$29)^2+$E$29*($B30-$G$29)^3)</f>
        <v>1.2449131529918864</v>
      </c>
      <c r="H30">
        <f>(G30-C30)^2+(G30-D30)^2+(G30-E30)^2</f>
        <v>2.5616347082960726</v>
      </c>
    </row>
    <row r="31" spans="1:24" x14ac:dyDescent="0.25">
      <c r="A31" t="s">
        <v>56</v>
      </c>
      <c r="B31">
        <v>2</v>
      </c>
      <c r="D31">
        <v>3.1333333333333333</v>
      </c>
      <c r="E31">
        <v>2.2000000000000002</v>
      </c>
      <c r="G31">
        <f t="shared" si="2"/>
        <v>3.231528135689766</v>
      </c>
      <c r="H31">
        <f t="shared" ref="H31:H45" si="3">(G31-C31)^2+(G31-D31)^2+(G31-E31)^2</f>
        <v>11.516466605683998</v>
      </c>
    </row>
    <row r="32" spans="1:24" x14ac:dyDescent="0.25">
      <c r="A32" t="s">
        <v>56</v>
      </c>
      <c r="B32">
        <v>3</v>
      </c>
      <c r="D32">
        <v>8.2333333333333325</v>
      </c>
      <c r="E32">
        <v>5.9</v>
      </c>
      <c r="G32">
        <f t="shared" si="2"/>
        <v>7.8054561101221429</v>
      </c>
      <c r="H32">
        <f t="shared" si="3"/>
        <v>64.738986992787815</v>
      </c>
    </row>
    <row r="33" spans="1:8" x14ac:dyDescent="0.25">
      <c r="A33" t="s">
        <v>56</v>
      </c>
      <c r="B33">
        <v>4</v>
      </c>
      <c r="C33">
        <v>17.28</v>
      </c>
      <c r="D33">
        <v>22.266666666666666</v>
      </c>
      <c r="E33">
        <v>16.100000000000001</v>
      </c>
      <c r="G33">
        <f t="shared" si="2"/>
        <v>17.498243086107873</v>
      </c>
      <c r="H33">
        <f t="shared" si="3"/>
        <v>24.740577216111486</v>
      </c>
    </row>
    <row r="34" spans="1:8" x14ac:dyDescent="0.25">
      <c r="A34" t="s">
        <v>56</v>
      </c>
      <c r="B34">
        <v>5</v>
      </c>
      <c r="C34">
        <v>40.9</v>
      </c>
      <c r="D34">
        <v>46.466666666666669</v>
      </c>
      <c r="E34">
        <v>40</v>
      </c>
      <c r="G34">
        <f t="shared" si="2"/>
        <v>36.314559142623779</v>
      </c>
      <c r="H34">
        <f t="shared" si="3"/>
        <v>137.67402934944141</v>
      </c>
    </row>
    <row r="35" spans="1:8" x14ac:dyDescent="0.25">
      <c r="A35" t="s">
        <v>56</v>
      </c>
      <c r="B35">
        <v>6</v>
      </c>
      <c r="C35">
        <v>86.5</v>
      </c>
      <c r="D35">
        <v>84.033333333333331</v>
      </c>
      <c r="E35">
        <v>72.400000000000006</v>
      </c>
      <c r="G35">
        <f t="shared" si="2"/>
        <v>69.589166484312102</v>
      </c>
      <c r="H35">
        <f t="shared" si="3"/>
        <v>502.5110312105914</v>
      </c>
    </row>
    <row r="36" spans="1:8" x14ac:dyDescent="0.25">
      <c r="A36" t="s">
        <v>56</v>
      </c>
      <c r="B36">
        <v>7</v>
      </c>
      <c r="C36">
        <v>138.44999999999999</v>
      </c>
      <c r="D36">
        <v>145.43333333333334</v>
      </c>
      <c r="E36">
        <v>67.599999999999994</v>
      </c>
      <c r="G36">
        <f t="shared" si="2"/>
        <v>122.81781798955093</v>
      </c>
      <c r="H36">
        <f t="shared" si="3"/>
        <v>3804.8340721998393</v>
      </c>
    </row>
    <row r="37" spans="1:8" x14ac:dyDescent="0.25">
      <c r="A37" t="s">
        <v>56</v>
      </c>
      <c r="B37">
        <v>8</v>
      </c>
      <c r="C37">
        <v>166.83333333333331</v>
      </c>
      <c r="D37">
        <v>219.16666666666666</v>
      </c>
      <c r="E37">
        <v>122.6</v>
      </c>
      <c r="G37">
        <f t="shared" si="2"/>
        <v>199.12434514722213</v>
      </c>
      <c r="H37">
        <f t="shared" si="3"/>
        <v>7300.3794960646765</v>
      </c>
    </row>
    <row r="38" spans="1:8" x14ac:dyDescent="0.25">
      <c r="A38" t="s">
        <v>56</v>
      </c>
      <c r="B38">
        <v>9</v>
      </c>
      <c r="C38">
        <v>230.3</v>
      </c>
      <c r="D38">
        <v>278.86666666666667</v>
      </c>
      <c r="E38">
        <v>196.4</v>
      </c>
      <c r="G38">
        <f t="shared" si="2"/>
        <v>295.81142311996729</v>
      </c>
      <c r="H38">
        <f t="shared" si="3"/>
        <v>14461.502377202221</v>
      </c>
    </row>
    <row r="39" spans="1:8" x14ac:dyDescent="0.25">
      <c r="A39" t="s">
        <v>56</v>
      </c>
      <c r="B39">
        <v>10</v>
      </c>
      <c r="C39">
        <v>336.05</v>
      </c>
      <c r="D39">
        <v>317.95</v>
      </c>
      <c r="E39">
        <v>269.5</v>
      </c>
      <c r="G39">
        <f t="shared" si="2"/>
        <v>401.62198145116406</v>
      </c>
      <c r="H39">
        <f t="shared" si="3"/>
        <v>28756.903213977486</v>
      </c>
    </row>
    <row r="40" spans="1:8" x14ac:dyDescent="0.25">
      <c r="A40" t="s">
        <v>56</v>
      </c>
      <c r="B40">
        <v>11</v>
      </c>
      <c r="C40">
        <v>437.35</v>
      </c>
      <c r="D40">
        <v>370.65</v>
      </c>
      <c r="E40">
        <v>366.8</v>
      </c>
      <c r="G40">
        <f t="shared" si="2"/>
        <v>497.06858684303671</v>
      </c>
      <c r="H40">
        <f t="shared" si="3"/>
        <v>36517.873432001528</v>
      </c>
    </row>
    <row r="41" spans="1:8" x14ac:dyDescent="0.25">
      <c r="A41" t="s">
        <v>56</v>
      </c>
      <c r="B41">
        <v>12</v>
      </c>
      <c r="C41">
        <v>509.3</v>
      </c>
      <c r="D41">
        <v>464.81666666666672</v>
      </c>
      <c r="E41">
        <v>485.9</v>
      </c>
      <c r="G41">
        <f t="shared" si="2"/>
        <v>559.3656943449198</v>
      </c>
      <c r="H41">
        <f t="shared" si="3"/>
        <v>16843.300630723184</v>
      </c>
    </row>
    <row r="42" spans="1:8" x14ac:dyDescent="0.25">
      <c r="A42" t="s">
        <v>56</v>
      </c>
      <c r="B42">
        <v>13</v>
      </c>
      <c r="C42">
        <v>603.04999999999995</v>
      </c>
      <c r="D42">
        <v>575.9666666666667</v>
      </c>
      <c r="E42">
        <v>640.5</v>
      </c>
      <c r="G42">
        <f t="shared" si="2"/>
        <v>570.87412669113235</v>
      </c>
      <c r="H42">
        <f t="shared" si="3"/>
        <v>5908.9830206132028</v>
      </c>
    </row>
    <row r="43" spans="1:8" x14ac:dyDescent="0.25">
      <c r="A43" t="s">
        <v>56</v>
      </c>
      <c r="B43">
        <v>14</v>
      </c>
      <c r="C43">
        <v>642</v>
      </c>
      <c r="D43">
        <v>597.70000000000005</v>
      </c>
      <c r="E43">
        <v>614.79999999999995</v>
      </c>
      <c r="G43">
        <f t="shared" si="2"/>
        <v>527.02870721244574</v>
      </c>
      <c r="H43">
        <f t="shared" si="3"/>
        <v>25916.629627104317</v>
      </c>
    </row>
    <row r="44" spans="1:8" x14ac:dyDescent="0.25">
      <c r="A44" t="s">
        <v>56</v>
      </c>
      <c r="B44">
        <v>15</v>
      </c>
      <c r="C44">
        <v>527.1</v>
      </c>
      <c r="D44">
        <v>504.0333333333333</v>
      </c>
      <c r="E44">
        <v>494.5</v>
      </c>
      <c r="G44">
        <f t="shared" si="2"/>
        <v>438.99737056557944</v>
      </c>
      <c r="H44">
        <f t="shared" si="3"/>
        <v>15072.291640522104</v>
      </c>
    </row>
    <row r="45" spans="1:8" x14ac:dyDescent="0.25">
      <c r="A45" t="s">
        <v>56</v>
      </c>
      <c r="B45">
        <v>16</v>
      </c>
      <c r="C45">
        <v>234.3</v>
      </c>
      <c r="D45">
        <v>312.10000000000002</v>
      </c>
      <c r="E45">
        <v>299.3</v>
      </c>
      <c r="G45">
        <f t="shared" si="2"/>
        <v>329.08467484210126</v>
      </c>
      <c r="H45">
        <f t="shared" si="3"/>
        <v>10159.740619864469</v>
      </c>
    </row>
    <row r="47" spans="1:8" x14ac:dyDescent="0.25">
      <c r="C47" t="s">
        <v>41</v>
      </c>
      <c r="D47" t="s">
        <v>38</v>
      </c>
      <c r="E47" t="s">
        <v>39</v>
      </c>
      <c r="F47" t="s">
        <v>46</v>
      </c>
      <c r="G47" t="s">
        <v>48</v>
      </c>
    </row>
    <row r="48" spans="1:8" x14ac:dyDescent="0.25">
      <c r="C48">
        <v>17</v>
      </c>
      <c r="D48">
        <f>$C$2-EXP($E$2*$C48)</f>
        <v>-4.2373269960326067E-2</v>
      </c>
      <c r="E48">
        <f>$C$3-EXP($E$3*$C48)</f>
        <v>-6.8817052071782421E-5</v>
      </c>
      <c r="F48">
        <f>$H$2*$C48+$H$3</f>
        <v>573.33690569268083</v>
      </c>
      <c r="G48">
        <f>$H$4*$C48</f>
        <v>13.500391205197944</v>
      </c>
    </row>
    <row r="49" spans="1:8" x14ac:dyDescent="0.25">
      <c r="A49" t="s">
        <v>56</v>
      </c>
      <c r="B49">
        <v>1</v>
      </c>
      <c r="D49">
        <v>1.1666666666666665</v>
      </c>
      <c r="E49">
        <v>0.15</v>
      </c>
      <c r="G49">
        <f t="shared" ref="G49:G65" si="4">$F$48*EXP($D$48*($B49-$G$48)^2+$E$48*($B49-$G$48)^3)</f>
        <v>0.87341591415227193</v>
      </c>
      <c r="H49">
        <f>(G49-C49)^2+(G49-D49)^2+(G49-E49)^2</f>
        <v>1.3721819477934749</v>
      </c>
    </row>
    <row r="50" spans="1:8" x14ac:dyDescent="0.25">
      <c r="A50" t="s">
        <v>56</v>
      </c>
      <c r="B50">
        <v>2</v>
      </c>
      <c r="D50">
        <v>3.7666666666666666</v>
      </c>
      <c r="E50">
        <v>1.55</v>
      </c>
      <c r="G50">
        <f t="shared" si="4"/>
        <v>2.3440966551923301</v>
      </c>
      <c r="H50">
        <f t="shared" ref="H50:H64" si="5">(G50-C50)^2+(G50-D50)^2+(G50-E50)^2</f>
        <v>8.1490840642176092</v>
      </c>
    </row>
    <row r="51" spans="1:8" x14ac:dyDescent="0.25">
      <c r="A51" t="s">
        <v>56</v>
      </c>
      <c r="B51">
        <v>3</v>
      </c>
      <c r="D51">
        <v>9.9666666666666668</v>
      </c>
      <c r="E51">
        <v>6.2249999999999996</v>
      </c>
      <c r="G51">
        <f t="shared" si="4"/>
        <v>5.8074735279949623</v>
      </c>
      <c r="H51">
        <f t="shared" si="5"/>
        <v>51.199964697961015</v>
      </c>
    </row>
    <row r="52" spans="1:8" x14ac:dyDescent="0.25">
      <c r="A52" t="s">
        <v>56</v>
      </c>
      <c r="B52">
        <v>4</v>
      </c>
      <c r="C52">
        <v>17.28</v>
      </c>
      <c r="D52">
        <v>25.6</v>
      </c>
      <c r="E52">
        <v>16.375</v>
      </c>
      <c r="G52">
        <f t="shared" si="4"/>
        <v>13.276296732958835</v>
      </c>
      <c r="H52">
        <f t="shared" si="5"/>
        <v>177.50526400176881</v>
      </c>
    </row>
    <row r="53" spans="1:8" x14ac:dyDescent="0.25">
      <c r="A53" t="s">
        <v>56</v>
      </c>
      <c r="B53">
        <v>5</v>
      </c>
      <c r="C53">
        <v>40.9</v>
      </c>
      <c r="D53">
        <v>51.266666666666666</v>
      </c>
      <c r="E53">
        <v>37.975000000000001</v>
      </c>
      <c r="G53">
        <f t="shared" si="4"/>
        <v>27.994023908286326</v>
      </c>
      <c r="H53">
        <f t="shared" si="5"/>
        <v>807.80000358243774</v>
      </c>
    </row>
    <row r="54" spans="1:8" x14ac:dyDescent="0.25">
      <c r="A54" t="s">
        <v>56</v>
      </c>
      <c r="B54">
        <v>6</v>
      </c>
      <c r="C54">
        <v>86.5</v>
      </c>
      <c r="D54">
        <v>82.2</v>
      </c>
      <c r="E54">
        <v>63.9</v>
      </c>
      <c r="G54">
        <f t="shared" si="4"/>
        <v>54.421818981722907</v>
      </c>
      <c r="H54">
        <f t="shared" si="5"/>
        <v>1890.4729535407507</v>
      </c>
    </row>
    <row r="55" spans="1:8" x14ac:dyDescent="0.25">
      <c r="A55" t="s">
        <v>56</v>
      </c>
      <c r="B55">
        <v>7</v>
      </c>
      <c r="C55">
        <v>138.44999999999999</v>
      </c>
      <c r="D55">
        <v>147.33333333333331</v>
      </c>
      <c r="E55">
        <v>106.825</v>
      </c>
      <c r="G55">
        <f t="shared" si="4"/>
        <v>97.50363396523791</v>
      </c>
      <c r="H55">
        <f t="shared" si="5"/>
        <v>4246.4916953215015</v>
      </c>
    </row>
    <row r="56" spans="1:8" x14ac:dyDescent="0.25">
      <c r="A56" t="s">
        <v>56</v>
      </c>
      <c r="B56">
        <v>8</v>
      </c>
      <c r="C56">
        <v>166.83333333333331</v>
      </c>
      <c r="D56">
        <v>214.5</v>
      </c>
      <c r="E56">
        <v>183.3</v>
      </c>
      <c r="G56">
        <f t="shared" si="4"/>
        <v>160.92712559579212</v>
      </c>
      <c r="H56">
        <f t="shared" si="5"/>
        <v>3405.4816708744838</v>
      </c>
    </row>
    <row r="57" spans="1:8" x14ac:dyDescent="0.25">
      <c r="A57" t="s">
        <v>56</v>
      </c>
      <c r="B57">
        <v>9</v>
      </c>
      <c r="C57">
        <v>253.45</v>
      </c>
      <c r="D57">
        <v>281.66666666666663</v>
      </c>
      <c r="E57">
        <v>272.10000000000002</v>
      </c>
      <c r="G57">
        <f t="shared" si="4"/>
        <v>244.57895680595448</v>
      </c>
      <c r="H57">
        <f t="shared" si="5"/>
        <v>2211.6014485515075</v>
      </c>
    </row>
    <row r="58" spans="1:8" x14ac:dyDescent="0.25">
      <c r="A58" t="s">
        <v>56</v>
      </c>
      <c r="B58">
        <v>10</v>
      </c>
      <c r="C58">
        <v>375.8</v>
      </c>
      <c r="D58">
        <v>333.38333333333333</v>
      </c>
      <c r="E58">
        <v>364.25</v>
      </c>
      <c r="G58">
        <f t="shared" si="4"/>
        <v>342.14561885349485</v>
      </c>
      <c r="H58">
        <f t="shared" si="5"/>
        <v>1697.9986837610465</v>
      </c>
    </row>
    <row r="59" spans="1:8" x14ac:dyDescent="0.25">
      <c r="A59" t="s">
        <v>56</v>
      </c>
      <c r="B59">
        <v>11</v>
      </c>
      <c r="C59">
        <v>475.05</v>
      </c>
      <c r="D59">
        <v>374.9</v>
      </c>
      <c r="E59">
        <v>466.15</v>
      </c>
      <c r="G59">
        <f t="shared" si="4"/>
        <v>440.3780032184896</v>
      </c>
      <c r="H59">
        <f t="shared" si="5"/>
        <v>6153.7120844037872</v>
      </c>
    </row>
    <row r="60" spans="1:8" x14ac:dyDescent="0.25">
      <c r="A60" t="s">
        <v>56</v>
      </c>
      <c r="B60">
        <v>12</v>
      </c>
      <c r="C60">
        <v>548.6</v>
      </c>
      <c r="D60">
        <v>454.3</v>
      </c>
      <c r="E60">
        <v>562.8125</v>
      </c>
      <c r="G60">
        <f t="shared" si="4"/>
        <v>521.29513405113812</v>
      </c>
      <c r="H60">
        <f t="shared" si="5"/>
        <v>6957.5953663469991</v>
      </c>
    </row>
    <row r="61" spans="1:8" x14ac:dyDescent="0.25">
      <c r="A61" t="s">
        <v>56</v>
      </c>
      <c r="B61">
        <v>13</v>
      </c>
      <c r="C61">
        <v>605.54999999999995</v>
      </c>
      <c r="D61">
        <v>529.70000000000005</v>
      </c>
      <c r="E61">
        <v>674.4375</v>
      </c>
      <c r="G61">
        <f t="shared" si="4"/>
        <v>567.29090589471889</v>
      </c>
      <c r="H61">
        <f t="shared" si="5"/>
        <v>14357.227116104221</v>
      </c>
    </row>
    <row r="62" spans="1:8" x14ac:dyDescent="0.25">
      <c r="A62" t="s">
        <v>56</v>
      </c>
      <c r="B62">
        <v>14</v>
      </c>
      <c r="C62">
        <v>646.54999999999995</v>
      </c>
      <c r="D62">
        <v>561.9666666666667</v>
      </c>
      <c r="E62">
        <v>723.875</v>
      </c>
      <c r="G62">
        <f t="shared" si="4"/>
        <v>567.29995368516666</v>
      </c>
      <c r="H62">
        <f t="shared" si="5"/>
        <v>30824.75891981713</v>
      </c>
    </row>
    <row r="63" spans="1:8" x14ac:dyDescent="0.25">
      <c r="A63" t="s">
        <v>56</v>
      </c>
      <c r="B63">
        <v>15</v>
      </c>
      <c r="C63">
        <v>631.4</v>
      </c>
      <c r="D63">
        <v>510.13333333333333</v>
      </c>
      <c r="E63">
        <v>655.15</v>
      </c>
      <c r="G63">
        <f t="shared" si="4"/>
        <v>521.10486721215955</v>
      </c>
      <c r="H63">
        <f t="shared" si="5"/>
        <v>30253.488496451359</v>
      </c>
    </row>
    <row r="64" spans="1:8" x14ac:dyDescent="0.25">
      <c r="A64" t="s">
        <v>56</v>
      </c>
      <c r="B64">
        <v>16</v>
      </c>
      <c r="C64">
        <v>459.7</v>
      </c>
      <c r="D64">
        <v>375.83333333333337</v>
      </c>
      <c r="E64">
        <v>533.9</v>
      </c>
      <c r="G64">
        <f t="shared" si="4"/>
        <v>439.50482248268747</v>
      </c>
      <c r="H64">
        <f t="shared" si="5"/>
        <v>13372.35326397702</v>
      </c>
    </row>
    <row r="65" spans="1:8" x14ac:dyDescent="0.25">
      <c r="A65" t="s">
        <v>56</v>
      </c>
      <c r="B65">
        <v>17</v>
      </c>
      <c r="C65">
        <v>207.8</v>
      </c>
      <c r="D65">
        <v>222.93333333333334</v>
      </c>
      <c r="E65">
        <v>276.07499999999999</v>
      </c>
      <c r="G65">
        <f t="shared" si="4"/>
        <v>340.2114864254084</v>
      </c>
      <c r="H65">
        <f>(G65-C65)^2+(G65-D65)^2+(G65-E65)^2</f>
        <v>35400.4558210709</v>
      </c>
    </row>
    <row r="67" spans="1:8" x14ac:dyDescent="0.25">
      <c r="C67" t="s">
        <v>41</v>
      </c>
      <c r="D67" t="s">
        <v>38</v>
      </c>
      <c r="E67" t="s">
        <v>39</v>
      </c>
      <c r="F67" t="s">
        <v>46</v>
      </c>
      <c r="G67" t="s">
        <v>48</v>
      </c>
    </row>
    <row r="68" spans="1:8" x14ac:dyDescent="0.25">
      <c r="C68">
        <v>18</v>
      </c>
      <c r="D68">
        <f>$C$2-EXP($E$2*$C68)</f>
        <v>-3.632372244729256E-2</v>
      </c>
      <c r="E68">
        <f>$C$3-EXP($E$3*$C68)</f>
        <v>1.6492842492126783E-4</v>
      </c>
      <c r="F68">
        <f>$H$2*$C68+$H$3</f>
        <v>573.33690569268083</v>
      </c>
      <c r="G68">
        <f>$H$4*$C68</f>
        <v>14.294531864327237</v>
      </c>
    </row>
    <row r="69" spans="1:8" x14ac:dyDescent="0.25">
      <c r="A69" t="s">
        <v>56</v>
      </c>
      <c r="B69">
        <v>1</v>
      </c>
      <c r="C69">
        <v>1</v>
      </c>
      <c r="D69">
        <v>0.3</v>
      </c>
      <c r="G69">
        <f t="shared" ref="G69:G86" si="6">$F$68*EXP($D$68*($B69-$G$68)^2+$E$68*($B69-$G$68)^3)</f>
        <v>0.63375946379588954</v>
      </c>
      <c r="H69">
        <f>(G69-C69)^2+(G69-D69)^2</f>
        <v>0.24552751003239404</v>
      </c>
    </row>
    <row r="70" spans="1:8" x14ac:dyDescent="0.25">
      <c r="A70" t="s">
        <v>56</v>
      </c>
      <c r="B70">
        <v>2</v>
      </c>
      <c r="C70">
        <v>2.9833333333333334</v>
      </c>
      <c r="D70">
        <v>2</v>
      </c>
      <c r="G70">
        <f t="shared" si="6"/>
        <v>1.7409690118049912</v>
      </c>
      <c r="H70">
        <f t="shared" ref="H70:H86" si="7">(G70-C70)^2+(G70-D70)^2</f>
        <v>1.6105661602518608</v>
      </c>
    </row>
    <row r="71" spans="1:8" x14ac:dyDescent="0.25">
      <c r="A71" t="s">
        <v>56</v>
      </c>
      <c r="B71">
        <v>3</v>
      </c>
      <c r="C71">
        <v>7.8166666666666673</v>
      </c>
      <c r="D71">
        <v>6.2</v>
      </c>
      <c r="G71">
        <f t="shared" si="6"/>
        <v>4.3936299914168231</v>
      </c>
      <c r="H71">
        <f t="shared" si="7"/>
        <v>14.980152688014295</v>
      </c>
    </row>
    <row r="72" spans="1:8" x14ac:dyDescent="0.25">
      <c r="A72" t="s">
        <v>56</v>
      </c>
      <c r="B72">
        <v>4</v>
      </c>
      <c r="C72">
        <v>17.55</v>
      </c>
      <c r="D72">
        <v>16.7</v>
      </c>
      <c r="G72">
        <f t="shared" si="6"/>
        <v>10.196509775986062</v>
      </c>
      <c r="H72">
        <f t="shared" si="7"/>
        <v>96.369203568513427</v>
      </c>
    </row>
    <row r="73" spans="1:8" x14ac:dyDescent="0.25">
      <c r="A73" t="s">
        <v>56</v>
      </c>
      <c r="B73">
        <v>5</v>
      </c>
      <c r="C73">
        <v>36.25</v>
      </c>
      <c r="D73">
        <v>34.700000000000003</v>
      </c>
      <c r="G73">
        <f t="shared" si="6"/>
        <v>21.7823627166036</v>
      </c>
      <c r="H73">
        <f t="shared" si="7"/>
        <v>376.17788154931429</v>
      </c>
    </row>
    <row r="74" spans="1:8" x14ac:dyDescent="0.25">
      <c r="A74" t="s">
        <v>56</v>
      </c>
      <c r="B74">
        <v>6</v>
      </c>
      <c r="C74">
        <v>59.11666666666666</v>
      </c>
      <c r="D74">
        <v>60.9</v>
      </c>
      <c r="G74">
        <f t="shared" si="6"/>
        <v>42.875932840973071</v>
      </c>
      <c r="H74">
        <f t="shared" si="7"/>
        <v>588.62843215014095</v>
      </c>
    </row>
    <row r="75" spans="1:8" x14ac:dyDescent="0.25">
      <c r="A75" t="s">
        <v>56</v>
      </c>
      <c r="B75">
        <v>7</v>
      </c>
      <c r="C75">
        <v>100.77500000000001</v>
      </c>
      <c r="D75">
        <v>95.1</v>
      </c>
      <c r="G75">
        <f t="shared" si="6"/>
        <v>77.840764787871109</v>
      </c>
      <c r="H75">
        <f t="shared" si="7"/>
        <v>823.86034487284257</v>
      </c>
    </row>
    <row r="76" spans="1:8" x14ac:dyDescent="0.25">
      <c r="A76" t="s">
        <v>56</v>
      </c>
      <c r="B76">
        <v>8</v>
      </c>
      <c r="C76">
        <v>148.85833333333332</v>
      </c>
      <c r="D76">
        <v>152.94999999999999</v>
      </c>
      <c r="G76">
        <f t="shared" si="6"/>
        <v>130.47138942959853</v>
      </c>
      <c r="H76">
        <f t="shared" si="7"/>
        <v>843.36763929485403</v>
      </c>
    </row>
    <row r="77" spans="1:8" x14ac:dyDescent="0.25">
      <c r="A77" t="s">
        <v>56</v>
      </c>
      <c r="B77">
        <v>9</v>
      </c>
      <c r="C77">
        <v>220.75833333333335</v>
      </c>
      <c r="D77">
        <v>259.3</v>
      </c>
      <c r="G77">
        <f t="shared" si="6"/>
        <v>202.10075053247112</v>
      </c>
      <c r="H77">
        <f t="shared" si="7"/>
        <v>3619.8595356196338</v>
      </c>
    </row>
    <row r="78" spans="1:8" x14ac:dyDescent="0.25">
      <c r="A78" t="s">
        <v>56</v>
      </c>
      <c r="B78">
        <v>10</v>
      </c>
      <c r="C78">
        <v>318.83333333333337</v>
      </c>
      <c r="D78">
        <v>356.6</v>
      </c>
      <c r="G78">
        <f t="shared" si="6"/>
        <v>289.59747854811047</v>
      </c>
      <c r="H78">
        <f t="shared" si="7"/>
        <v>5344.0730859335599</v>
      </c>
    </row>
    <row r="79" spans="1:8" x14ac:dyDescent="0.25">
      <c r="A79" t="s">
        <v>56</v>
      </c>
      <c r="B79">
        <v>11</v>
      </c>
      <c r="C79">
        <v>412.11666666666667</v>
      </c>
      <c r="D79">
        <v>491.5</v>
      </c>
      <c r="G79">
        <f t="shared" si="6"/>
        <v>384.26037487614587</v>
      </c>
      <c r="H79">
        <f t="shared" si="7"/>
        <v>12276.310189023401</v>
      </c>
    </row>
    <row r="80" spans="1:8" x14ac:dyDescent="0.25">
      <c r="A80" t="s">
        <v>56</v>
      </c>
      <c r="B80">
        <v>12</v>
      </c>
      <c r="C80">
        <v>528.4083333333333</v>
      </c>
      <c r="D80">
        <v>492.5</v>
      </c>
      <c r="G80">
        <f t="shared" si="6"/>
        <v>472.59613868823521</v>
      </c>
      <c r="H80">
        <f t="shared" si="7"/>
        <v>3511.1647662202827</v>
      </c>
    </row>
    <row r="81" spans="1:8" x14ac:dyDescent="0.25">
      <c r="A81" t="s">
        <v>56</v>
      </c>
      <c r="B81">
        <v>13</v>
      </c>
      <c r="C81">
        <v>517.67499999999995</v>
      </c>
      <c r="D81">
        <v>542.35</v>
      </c>
      <c r="G81">
        <f t="shared" si="6"/>
        <v>539.28487713031041</v>
      </c>
      <c r="H81">
        <f t="shared" si="7"/>
        <v>476.38176779340898</v>
      </c>
    </row>
    <row r="82" spans="1:8" x14ac:dyDescent="0.25">
      <c r="A82" t="s">
        <v>56</v>
      </c>
      <c r="B82">
        <v>14</v>
      </c>
      <c r="C82">
        <v>565.4083333333333</v>
      </c>
      <c r="D82">
        <v>663.1</v>
      </c>
      <c r="G82">
        <f t="shared" si="6"/>
        <v>571.53072893685919</v>
      </c>
      <c r="H82">
        <f t="shared" si="7"/>
        <v>8422.4151309610352</v>
      </c>
    </row>
    <row r="83" spans="1:8" x14ac:dyDescent="0.25">
      <c r="A83" t="s">
        <v>56</v>
      </c>
      <c r="B83">
        <v>15</v>
      </c>
      <c r="C83">
        <v>552.43333333333328</v>
      </c>
      <c r="D83">
        <v>624.1</v>
      </c>
      <c r="G83">
        <f t="shared" si="6"/>
        <v>563.09797504877486</v>
      </c>
      <c r="H83">
        <f t="shared" si="7"/>
        <v>3834.9816310686342</v>
      </c>
    </row>
    <row r="84" spans="1:8" x14ac:dyDescent="0.25">
      <c r="A84" t="s">
        <v>56</v>
      </c>
      <c r="B84">
        <v>16</v>
      </c>
      <c r="C84">
        <v>501.56666666666672</v>
      </c>
      <c r="D84">
        <v>490.6</v>
      </c>
      <c r="G84">
        <f t="shared" si="6"/>
        <v>516.27506091465125</v>
      </c>
      <c r="H84">
        <f t="shared" si="7"/>
        <v>875.5456143251954</v>
      </c>
    </row>
    <row r="85" spans="1:8" x14ac:dyDescent="0.25">
      <c r="A85" t="s">
        <v>56</v>
      </c>
      <c r="B85">
        <v>17</v>
      </c>
      <c r="C85">
        <v>406.23333333333335</v>
      </c>
      <c r="D85">
        <v>336.1</v>
      </c>
      <c r="G85">
        <f t="shared" si="6"/>
        <v>440.92111171818249</v>
      </c>
      <c r="H85">
        <f t="shared" si="7"/>
        <v>12190.707431112096</v>
      </c>
    </row>
    <row r="86" spans="1:8" x14ac:dyDescent="0.25">
      <c r="A86" t="s">
        <v>56</v>
      </c>
      <c r="B86">
        <v>18</v>
      </c>
      <c r="C86">
        <v>236.33333333333334</v>
      </c>
      <c r="D86">
        <v>95.6</v>
      </c>
      <c r="G86">
        <f t="shared" si="6"/>
        <v>351.11790135431937</v>
      </c>
      <c r="H86">
        <f t="shared" si="7"/>
        <v>78464.894968280059</v>
      </c>
    </row>
    <row r="88" spans="1:8" x14ac:dyDescent="0.25">
      <c r="C88" t="s">
        <v>41</v>
      </c>
      <c r="D88" t="s">
        <v>38</v>
      </c>
      <c r="E88" t="s">
        <v>39</v>
      </c>
      <c r="F88" t="s">
        <v>46</v>
      </c>
      <c r="G88" t="s">
        <v>48</v>
      </c>
    </row>
    <row r="89" spans="1:8" x14ac:dyDescent="0.25">
      <c r="C89">
        <v>19</v>
      </c>
      <c r="D89">
        <f>$C$2-EXP($E$2*$C89)</f>
        <v>-3.1370771856165588E-2</v>
      </c>
      <c r="E89">
        <f>$C$3-EXP($E$3*$C89)</f>
        <v>3.1698198355568637E-4</v>
      </c>
      <c r="F89">
        <f>$H$2*$C89+$H$3</f>
        <v>573.33690569268083</v>
      </c>
      <c r="G89">
        <f>$H$4*$C89</f>
        <v>15.088672523456527</v>
      </c>
    </row>
    <row r="90" spans="1:8" x14ac:dyDescent="0.25">
      <c r="A90" t="s">
        <v>56</v>
      </c>
      <c r="B90">
        <v>1</v>
      </c>
    </row>
    <row r="91" spans="1:8" x14ac:dyDescent="0.25">
      <c r="A91" t="s">
        <v>56</v>
      </c>
      <c r="B91">
        <v>2</v>
      </c>
    </row>
    <row r="92" spans="1:8" x14ac:dyDescent="0.25">
      <c r="A92" t="s">
        <v>56</v>
      </c>
      <c r="B92">
        <v>3</v>
      </c>
    </row>
    <row r="93" spans="1:8" x14ac:dyDescent="0.25">
      <c r="A93" t="s">
        <v>56</v>
      </c>
      <c r="B93">
        <v>4</v>
      </c>
      <c r="C93">
        <v>13.933333333333332</v>
      </c>
      <c r="G93">
        <f t="shared" ref="G93:G108" si="8">$F$89*EXP($D$89*($B93-$G$89)^2+$E$89*($B93-$G$89)^3)</f>
        <v>7.8614962293661517</v>
      </c>
      <c r="H93">
        <f>(G93-C93)^2</f>
        <v>36.867205817112556</v>
      </c>
    </row>
    <row r="94" spans="1:8" x14ac:dyDescent="0.25">
      <c r="A94" t="s">
        <v>56</v>
      </c>
      <c r="B94">
        <v>5</v>
      </c>
      <c r="C94">
        <v>24.833333333333332</v>
      </c>
      <c r="G94">
        <f t="shared" si="8"/>
        <v>16.996813754281963</v>
      </c>
      <c r="H94">
        <f t="shared" ref="H94:H108" si="9">(G94-C94)^2</f>
        <v>61.411039112855455</v>
      </c>
    </row>
    <row r="95" spans="1:8" x14ac:dyDescent="0.25">
      <c r="A95" t="s">
        <v>56</v>
      </c>
      <c r="B95">
        <v>6</v>
      </c>
      <c r="C95">
        <v>39.75</v>
      </c>
      <c r="G95">
        <f t="shared" si="8"/>
        <v>33.856999028483472</v>
      </c>
      <c r="H95">
        <f t="shared" si="9"/>
        <v>34.72746045029475</v>
      </c>
    </row>
    <row r="96" spans="1:8" x14ac:dyDescent="0.25">
      <c r="A96" t="s">
        <v>56</v>
      </c>
      <c r="B96">
        <v>7</v>
      </c>
      <c r="C96">
        <v>63.766666666666673</v>
      </c>
      <c r="G96">
        <f t="shared" si="8"/>
        <v>62.254969985620093</v>
      </c>
      <c r="H96">
        <f t="shared" si="9"/>
        <v>2.2852268554872448</v>
      </c>
    </row>
    <row r="97" spans="1:8" x14ac:dyDescent="0.25">
      <c r="A97" t="s">
        <v>56</v>
      </c>
      <c r="B97">
        <v>8</v>
      </c>
      <c r="C97">
        <v>96.433333333333337</v>
      </c>
      <c r="G97">
        <f t="shared" si="8"/>
        <v>105.86933807838234</v>
      </c>
      <c r="H97">
        <f t="shared" si="9"/>
        <v>89.038185548587322</v>
      </c>
    </row>
    <row r="98" spans="1:8" x14ac:dyDescent="0.25">
      <c r="A98" t="s">
        <v>56</v>
      </c>
      <c r="B98">
        <v>9</v>
      </c>
      <c r="C98">
        <v>141.9</v>
      </c>
      <c r="G98">
        <f t="shared" si="8"/>
        <v>166.8256982639985</v>
      </c>
      <c r="H98">
        <f t="shared" si="9"/>
        <v>621.29043394789778</v>
      </c>
    </row>
    <row r="99" spans="1:8" x14ac:dyDescent="0.25">
      <c r="A99" t="s">
        <v>56</v>
      </c>
      <c r="B99">
        <v>10</v>
      </c>
      <c r="C99">
        <v>255.26666666666665</v>
      </c>
      <c r="G99">
        <f t="shared" si="8"/>
        <v>244.04969533916449</v>
      </c>
      <c r="H99">
        <f t="shared" si="9"/>
        <v>125.82044576200568</v>
      </c>
    </row>
    <row r="100" spans="1:8" x14ac:dyDescent="0.25">
      <c r="A100" t="s">
        <v>56</v>
      </c>
      <c r="B100">
        <v>11</v>
      </c>
      <c r="C100">
        <v>340.76666666666671</v>
      </c>
      <c r="G100">
        <f t="shared" si="8"/>
        <v>332.07955204092622</v>
      </c>
      <c r="H100">
        <f t="shared" si="9"/>
        <v>75.465960520754365</v>
      </c>
    </row>
    <row r="101" spans="1:8" x14ac:dyDescent="0.25">
      <c r="A101" t="s">
        <v>56</v>
      </c>
      <c r="B101">
        <v>12</v>
      </c>
      <c r="C101">
        <v>409.56666666666666</v>
      </c>
      <c r="G101">
        <f t="shared" si="8"/>
        <v>421.09542838265548</v>
      </c>
      <c r="H101">
        <f t="shared" si="9"/>
        <v>132.91234670404953</v>
      </c>
    </row>
    <row r="102" spans="1:8" x14ac:dyDescent="0.25">
      <c r="A102" t="s">
        <v>56</v>
      </c>
      <c r="B102">
        <v>13</v>
      </c>
      <c r="C102">
        <v>474.9666666666667</v>
      </c>
      <c r="G102">
        <f t="shared" si="8"/>
        <v>498.56229062457481</v>
      </c>
      <c r="H102">
        <f t="shared" si="9"/>
        <v>556.75346996300755</v>
      </c>
    </row>
    <row r="103" spans="1:8" x14ac:dyDescent="0.25">
      <c r="A103" t="s">
        <v>56</v>
      </c>
      <c r="B103">
        <v>14</v>
      </c>
      <c r="C103">
        <v>544.85</v>
      </c>
      <c r="G103">
        <f t="shared" si="8"/>
        <v>552.18526977646002</v>
      </c>
      <c r="H103">
        <f t="shared" si="9"/>
        <v>53.806182693447468</v>
      </c>
    </row>
    <row r="104" spans="1:8" x14ac:dyDescent="0.25">
      <c r="A104" t="s">
        <v>56</v>
      </c>
      <c r="B104">
        <v>15</v>
      </c>
      <c r="C104">
        <v>576.83333333333337</v>
      </c>
      <c r="G104">
        <f t="shared" si="8"/>
        <v>573.1953756706265</v>
      </c>
      <c r="H104">
        <f t="shared" si="9"/>
        <v>13.234735955647613</v>
      </c>
    </row>
    <row r="105" spans="1:8" x14ac:dyDescent="0.25">
      <c r="A105" t="s">
        <v>56</v>
      </c>
      <c r="B105">
        <v>16</v>
      </c>
      <c r="C105">
        <v>554.83333333333337</v>
      </c>
      <c r="G105">
        <f t="shared" si="8"/>
        <v>558.72614070936493</v>
      </c>
      <c r="H105">
        <f t="shared" si="9"/>
        <v>15.153949266885684</v>
      </c>
    </row>
    <row r="106" spans="1:8" x14ac:dyDescent="0.25">
      <c r="A106" t="s">
        <v>56</v>
      </c>
      <c r="B106">
        <v>17</v>
      </c>
      <c r="C106">
        <v>494.9666666666667</v>
      </c>
      <c r="G106">
        <f t="shared" si="8"/>
        <v>512.38892813286577</v>
      </c>
      <c r="H106">
        <f t="shared" si="9"/>
        <v>303.53519459660515</v>
      </c>
    </row>
    <row r="107" spans="1:8" x14ac:dyDescent="0.25">
      <c r="A107" t="s">
        <v>56</v>
      </c>
      <c r="B107">
        <v>18</v>
      </c>
      <c r="C107">
        <v>396.06666666666661</v>
      </c>
      <c r="G107">
        <f t="shared" si="8"/>
        <v>442.92571713352896</v>
      </c>
      <c r="H107">
        <f t="shared" si="9"/>
        <v>2195.7706106559531</v>
      </c>
    </row>
    <row r="108" spans="1:8" x14ac:dyDescent="0.25">
      <c r="A108" t="s">
        <v>56</v>
      </c>
      <c r="B108">
        <v>19</v>
      </c>
      <c r="C108">
        <v>236.66666666666666</v>
      </c>
      <c r="G108">
        <f t="shared" si="8"/>
        <v>361.5916996147842</v>
      </c>
      <c r="H108">
        <f t="shared" si="9"/>
        <v>15606.263857088255</v>
      </c>
    </row>
    <row r="110" spans="1:8" x14ac:dyDescent="0.25">
      <c r="C110" t="s">
        <v>41</v>
      </c>
      <c r="D110" t="s">
        <v>38</v>
      </c>
      <c r="E110" t="s">
        <v>39</v>
      </c>
      <c r="F110" t="s">
        <v>46</v>
      </c>
      <c r="G110" t="s">
        <v>48</v>
      </c>
    </row>
    <row r="111" spans="1:8" x14ac:dyDescent="0.25">
      <c r="C111">
        <v>20</v>
      </c>
      <c r="D111">
        <f>$C$2-EXP($E$2*$C111)</f>
        <v>-2.731563888873418E-2</v>
      </c>
      <c r="E111">
        <f>$C$3-EXP($E$3*$C111)</f>
        <v>4.1589420633242075E-4</v>
      </c>
      <c r="F111">
        <f>$H$2*$C111+$H$3</f>
        <v>573.33690569268083</v>
      </c>
      <c r="G111">
        <f>$H$4*$C111</f>
        <v>15.882813182585817</v>
      </c>
    </row>
    <row r="112" spans="1:8" x14ac:dyDescent="0.25">
      <c r="A112" t="s">
        <v>56</v>
      </c>
      <c r="B112">
        <v>1</v>
      </c>
    </row>
    <row r="113" spans="1:8" x14ac:dyDescent="0.25">
      <c r="A113" t="s">
        <v>56</v>
      </c>
      <c r="B113">
        <v>2</v>
      </c>
    </row>
    <row r="114" spans="1:8" x14ac:dyDescent="0.25">
      <c r="A114" t="s">
        <v>56</v>
      </c>
      <c r="B114">
        <v>3</v>
      </c>
    </row>
    <row r="115" spans="1:8" x14ac:dyDescent="0.25">
      <c r="A115" t="s">
        <v>56</v>
      </c>
      <c r="B115">
        <v>4</v>
      </c>
      <c r="C115">
        <v>9.7666666666666675</v>
      </c>
      <c r="G115">
        <f t="shared" ref="G115:G131" si="10">$F$111*EXP($D$111*($B115-$G$111)^2+$E$111*($B115-$G$111)^3)</f>
        <v>6.0294486556008131</v>
      </c>
      <c r="H115">
        <f t="shared" ref="H115:H130" si="11">(G115-C115)^2</f>
        <v>13.966798462235021</v>
      </c>
    </row>
    <row r="116" spans="1:8" x14ac:dyDescent="0.25">
      <c r="A116" t="s">
        <v>56</v>
      </c>
      <c r="B116">
        <v>5</v>
      </c>
      <c r="C116">
        <v>21.599999999999998</v>
      </c>
      <c r="G116">
        <f t="shared" si="10"/>
        <v>13.200800357747717</v>
      </c>
      <c r="H116">
        <f t="shared" si="11"/>
        <v>70.546554630410839</v>
      </c>
    </row>
    <row r="117" spans="1:8" x14ac:dyDescent="0.25">
      <c r="A117" t="s">
        <v>56</v>
      </c>
      <c r="B117">
        <v>6</v>
      </c>
      <c r="C117">
        <v>37.383333333333333</v>
      </c>
      <c r="G117">
        <f t="shared" si="10"/>
        <v>26.631946125723758</v>
      </c>
      <c r="H117">
        <f t="shared" si="11"/>
        <v>115.59232688795082</v>
      </c>
    </row>
    <row r="118" spans="1:8" x14ac:dyDescent="0.25">
      <c r="A118" t="s">
        <v>56</v>
      </c>
      <c r="B118">
        <v>7</v>
      </c>
      <c r="C118">
        <v>72.55</v>
      </c>
      <c r="G118">
        <f t="shared" si="10"/>
        <v>49.632853705194897</v>
      </c>
      <c r="H118">
        <f t="shared" si="11"/>
        <v>525.19559429749916</v>
      </c>
    </row>
    <row r="119" spans="1:8" x14ac:dyDescent="0.25">
      <c r="A119" t="s">
        <v>56</v>
      </c>
      <c r="B119">
        <v>8</v>
      </c>
      <c r="C119">
        <v>112.96666666666665</v>
      </c>
      <c r="G119">
        <f t="shared" si="10"/>
        <v>85.660975205492932</v>
      </c>
      <c r="H119">
        <f t="shared" si="11"/>
        <v>745.60078617281556</v>
      </c>
    </row>
    <row r="120" spans="1:8" x14ac:dyDescent="0.25">
      <c r="A120" t="s">
        <v>56</v>
      </c>
      <c r="B120">
        <v>9</v>
      </c>
      <c r="C120">
        <v>154.41666666666666</v>
      </c>
      <c r="G120">
        <f t="shared" si="10"/>
        <v>137.25492321181162</v>
      </c>
      <c r="H120">
        <f t="shared" si="11"/>
        <v>294.52543841025988</v>
      </c>
    </row>
    <row r="121" spans="1:8" x14ac:dyDescent="0.25">
      <c r="A121" t="s">
        <v>56</v>
      </c>
      <c r="B121">
        <v>10</v>
      </c>
      <c r="C121">
        <v>226.41666666666666</v>
      </c>
      <c r="G121">
        <f t="shared" si="10"/>
        <v>204.68580257279581</v>
      </c>
      <c r="H121">
        <f t="shared" si="11"/>
        <v>472.23045426628534</v>
      </c>
    </row>
    <row r="122" spans="1:8" x14ac:dyDescent="0.25">
      <c r="A122" t="s">
        <v>56</v>
      </c>
      <c r="B122">
        <v>11</v>
      </c>
      <c r="C122">
        <v>347.63333333333338</v>
      </c>
      <c r="G122">
        <f t="shared" si="10"/>
        <v>284.80401316425935</v>
      </c>
      <c r="H122">
        <f t="shared" si="11"/>
        <v>3947.5234729080134</v>
      </c>
    </row>
    <row r="123" spans="1:8" x14ac:dyDescent="0.25">
      <c r="A123" t="s">
        <v>56</v>
      </c>
      <c r="B123">
        <v>12</v>
      </c>
      <c r="C123">
        <v>436.59999999999997</v>
      </c>
      <c r="G123">
        <f t="shared" si="10"/>
        <v>370.66946224149217</v>
      </c>
      <c r="H123">
        <f t="shared" si="11"/>
        <v>4346.8358091260225</v>
      </c>
    </row>
    <row r="124" spans="1:8" x14ac:dyDescent="0.25">
      <c r="A124" t="s">
        <v>56</v>
      </c>
      <c r="B124">
        <v>13</v>
      </c>
      <c r="C124">
        <v>501.7166666666667</v>
      </c>
      <c r="G124">
        <f t="shared" si="10"/>
        <v>452.36974748481435</v>
      </c>
      <c r="H124">
        <f t="shared" si="11"/>
        <v>2435.1184327402666</v>
      </c>
    </row>
    <row r="125" spans="1:8" x14ac:dyDescent="0.25">
      <c r="A125" t="s">
        <v>56</v>
      </c>
      <c r="B125">
        <v>14</v>
      </c>
      <c r="C125">
        <v>548.46666666666658</v>
      </c>
      <c r="G125">
        <f t="shared" si="10"/>
        <v>518.97933424776863</v>
      </c>
      <c r="H125">
        <f t="shared" si="11"/>
        <v>869.50277318258998</v>
      </c>
    </row>
    <row r="126" spans="1:8" x14ac:dyDescent="0.25">
      <c r="A126" t="s">
        <v>56</v>
      </c>
      <c r="B126">
        <v>15</v>
      </c>
      <c r="C126">
        <v>546.93333333333339</v>
      </c>
      <c r="G126">
        <f t="shared" si="10"/>
        <v>561.09973628056605</v>
      </c>
      <c r="H126">
        <f t="shared" si="11"/>
        <v>200.68697246336205</v>
      </c>
    </row>
    <row r="127" spans="1:8" x14ac:dyDescent="0.25">
      <c r="A127" t="s">
        <v>56</v>
      </c>
      <c r="B127">
        <v>16</v>
      </c>
      <c r="C127">
        <v>573.9</v>
      </c>
      <c r="G127">
        <f t="shared" si="10"/>
        <v>573.12226013735039</v>
      </c>
      <c r="H127">
        <f t="shared" si="11"/>
        <v>0.60487929395419127</v>
      </c>
    </row>
    <row r="128" spans="1:8" x14ac:dyDescent="0.25">
      <c r="A128" t="s">
        <v>56</v>
      </c>
      <c r="B128">
        <v>17</v>
      </c>
      <c r="C128">
        <v>530.53333333333342</v>
      </c>
      <c r="G128">
        <f t="shared" si="10"/>
        <v>554.44111048864295</v>
      </c>
      <c r="H128">
        <f t="shared" si="11"/>
        <v>571.58180850794031</v>
      </c>
    </row>
    <row r="129" spans="1:8" x14ac:dyDescent="0.25">
      <c r="A129" t="s">
        <v>56</v>
      </c>
      <c r="B129">
        <v>18</v>
      </c>
      <c r="C129">
        <v>453.29999999999995</v>
      </c>
      <c r="G129">
        <f t="shared" si="10"/>
        <v>509.27016177018533</v>
      </c>
      <c r="H129">
        <f t="shared" si="11"/>
        <v>3132.6590085807202</v>
      </c>
    </row>
    <row r="130" spans="1:8" x14ac:dyDescent="0.25">
      <c r="A130" t="s">
        <v>56</v>
      </c>
      <c r="B130">
        <v>19</v>
      </c>
      <c r="C130">
        <v>359.83333333333331</v>
      </c>
      <c r="G130">
        <f t="shared" si="10"/>
        <v>445.25563113507593</v>
      </c>
      <c r="H130">
        <f t="shared" si="11"/>
        <v>7296.9689617296017</v>
      </c>
    </row>
    <row r="131" spans="1:8" x14ac:dyDescent="0.25">
      <c r="A131" t="s">
        <v>56</v>
      </c>
      <c r="B131">
        <v>20</v>
      </c>
      <c r="C131">
        <v>195.5</v>
      </c>
      <c r="G131">
        <f t="shared" si="10"/>
        <v>371.46911874963007</v>
      </c>
      <c r="H131">
        <f>(G131-C131)^2</f>
        <v>30965.130753521407</v>
      </c>
    </row>
    <row r="134" spans="1:8" x14ac:dyDescent="0.25">
      <c r="H134">
        <f>SUM(H12:H131)</f>
        <v>660715.70956235495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90"/>
  <sheetViews>
    <sheetView zoomScale="85" zoomScaleNormal="85" workbookViewId="0">
      <selection activeCell="Y47" sqref="Y47"/>
    </sheetView>
  </sheetViews>
  <sheetFormatPr defaultRowHeight="15" x14ac:dyDescent="0.25"/>
  <cols>
    <col min="6" max="7" width="14.28515625" customWidth="1"/>
    <col min="8" max="8" width="12.7109375" bestFit="1" customWidth="1"/>
    <col min="9" max="9" width="14.42578125" bestFit="1" customWidth="1"/>
  </cols>
  <sheetData>
    <row r="2" spans="1:25" x14ac:dyDescent="0.25">
      <c r="B2" t="s">
        <v>34</v>
      </c>
      <c r="C2">
        <v>-9.4999999999999998E-3</v>
      </c>
      <c r="D2" t="s">
        <v>35</v>
      </c>
      <c r="E2">
        <v>-0.2</v>
      </c>
      <c r="I2" t="s">
        <v>43</v>
      </c>
      <c r="J2">
        <v>0</v>
      </c>
    </row>
    <row r="3" spans="1:25" x14ac:dyDescent="0.25">
      <c r="B3" t="s">
        <v>37</v>
      </c>
      <c r="C3">
        <v>5.9999999999999995E-4</v>
      </c>
      <c r="D3" t="s">
        <v>36</v>
      </c>
      <c r="E3">
        <v>-0.43</v>
      </c>
      <c r="I3" t="s">
        <v>44</v>
      </c>
      <c r="J3">
        <v>450</v>
      </c>
    </row>
    <row r="4" spans="1:25" x14ac:dyDescent="0.25">
      <c r="I4" t="s">
        <v>50</v>
      </c>
      <c r="J4">
        <v>0.80741859243697467</v>
      </c>
      <c r="W4">
        <f>AVERAGE(W7:W14)</f>
        <v>436.53083333333331</v>
      </c>
      <c r="Y4">
        <f>AVERAGE(Y7:Y14)</f>
        <v>0.80741859243697467</v>
      </c>
    </row>
    <row r="5" spans="1:25" x14ac:dyDescent="0.25">
      <c r="A5" t="s">
        <v>32</v>
      </c>
      <c r="F5" t="s">
        <v>40</v>
      </c>
    </row>
    <row r="6" spans="1:25" x14ac:dyDescent="0.25">
      <c r="A6" t="s">
        <v>33</v>
      </c>
      <c r="F6" t="s">
        <v>45</v>
      </c>
    </row>
    <row r="7" spans="1:25" x14ac:dyDescent="0.25">
      <c r="F7" t="s">
        <v>47</v>
      </c>
      <c r="V7">
        <v>16</v>
      </c>
      <c r="W7">
        <v>403.51666666666665</v>
      </c>
      <c r="X7">
        <v>13</v>
      </c>
      <c r="Y7">
        <f>X7/V7</f>
        <v>0.8125</v>
      </c>
    </row>
    <row r="8" spans="1:25" x14ac:dyDescent="0.25">
      <c r="V8">
        <v>16</v>
      </c>
      <c r="W8">
        <v>490.03000000000003</v>
      </c>
      <c r="X8">
        <v>13</v>
      </c>
      <c r="Y8">
        <f t="shared" ref="Y8:Y14" si="0">X8/V8</f>
        <v>0.8125</v>
      </c>
    </row>
    <row r="9" spans="1:25" x14ac:dyDescent="0.25">
      <c r="C9" t="s">
        <v>41</v>
      </c>
      <c r="D9" t="s">
        <v>38</v>
      </c>
      <c r="E9" t="s">
        <v>39</v>
      </c>
      <c r="F9" t="s">
        <v>46</v>
      </c>
      <c r="G9" t="s">
        <v>48</v>
      </c>
      <c r="V9">
        <v>16</v>
      </c>
      <c r="W9">
        <v>392.35</v>
      </c>
      <c r="X9">
        <v>13</v>
      </c>
      <c r="Y9">
        <f t="shared" si="0"/>
        <v>0.8125</v>
      </c>
    </row>
    <row r="10" spans="1:25" x14ac:dyDescent="0.25">
      <c r="C10">
        <v>16</v>
      </c>
      <c r="D10">
        <f>$C$2-EXP($E$2*$C10)</f>
        <v>-5.0262203978366213E-2</v>
      </c>
      <c r="E10">
        <f>$C$3-EXP($E$3*$C10)</f>
        <v>-4.2814404517472983E-4</v>
      </c>
      <c r="F10">
        <f>$J$2*$C10+$J$3</f>
        <v>450</v>
      </c>
      <c r="G10">
        <f>$J$4*$C10</f>
        <v>12.918697478991595</v>
      </c>
      <c r="V10">
        <v>17</v>
      </c>
      <c r="W10">
        <v>452.38333333333338</v>
      </c>
      <c r="X10">
        <v>13</v>
      </c>
      <c r="Y10">
        <f t="shared" si="0"/>
        <v>0.76470588235294112</v>
      </c>
    </row>
    <row r="11" spans="1:25" x14ac:dyDescent="0.25">
      <c r="A11" t="s">
        <v>0</v>
      </c>
      <c r="B11" t="s">
        <v>2</v>
      </c>
      <c r="C11" t="s">
        <v>3</v>
      </c>
      <c r="G11" t="s">
        <v>57</v>
      </c>
      <c r="V11">
        <v>15</v>
      </c>
      <c r="W11">
        <v>460.7</v>
      </c>
      <c r="X11">
        <v>12</v>
      </c>
      <c r="Y11">
        <f t="shared" si="0"/>
        <v>0.8</v>
      </c>
    </row>
    <row r="12" spans="1:25" x14ac:dyDescent="0.25">
      <c r="B12">
        <v>1</v>
      </c>
      <c r="D12">
        <v>1</v>
      </c>
      <c r="E12">
        <v>0.875</v>
      </c>
      <c r="F12">
        <v>0.3</v>
      </c>
      <c r="G12">
        <f>AVERAGE(C12:F12)</f>
        <v>0.72499999999999998</v>
      </c>
      <c r="H12">
        <f t="shared" ref="H12:H27" si="1">$F$10*EXP($D$10*($B12-$G$10)^2+$E$10*($B12-$G$10)^3)</f>
        <v>0.73648207434885116</v>
      </c>
      <c r="I12">
        <f>(H12-G12)^2</f>
        <v>1.3183803135254622E-4</v>
      </c>
      <c r="V12">
        <v>15</v>
      </c>
      <c r="W12">
        <v>452.93333333333328</v>
      </c>
      <c r="X12">
        <v>12</v>
      </c>
      <c r="Y12">
        <f t="shared" si="0"/>
        <v>0.8</v>
      </c>
    </row>
    <row r="13" spans="1:25" x14ac:dyDescent="0.25">
      <c r="B13">
        <v>2</v>
      </c>
      <c r="D13">
        <v>2.84</v>
      </c>
      <c r="E13">
        <v>2.9249999999999998</v>
      </c>
      <c r="F13">
        <v>2</v>
      </c>
      <c r="G13">
        <f t="shared" ref="G13:G27" si="2">AVERAGE(C13:F13)</f>
        <v>2.5883333333333334</v>
      </c>
      <c r="H13">
        <f t="shared" si="1"/>
        <v>1.9628697868286979</v>
      </c>
      <c r="I13">
        <f t="shared" ref="I13:I27" si="3">(H13-G13)^2</f>
        <v>0.39120464800615623</v>
      </c>
      <c r="V13">
        <v>15</v>
      </c>
      <c r="W13">
        <v>383.2</v>
      </c>
      <c r="X13">
        <v>12</v>
      </c>
      <c r="Y13">
        <f t="shared" si="0"/>
        <v>0.8</v>
      </c>
    </row>
    <row r="14" spans="1:25" x14ac:dyDescent="0.25">
      <c r="A14" t="s">
        <v>8</v>
      </c>
      <c r="B14">
        <v>3</v>
      </c>
      <c r="C14">
        <v>7.9</v>
      </c>
      <c r="D14">
        <v>7.88</v>
      </c>
      <c r="E14">
        <v>8.2249999999999996</v>
      </c>
      <c r="F14">
        <v>3.3</v>
      </c>
      <c r="G14">
        <f t="shared" si="2"/>
        <v>6.8262500000000008</v>
      </c>
      <c r="H14">
        <f t="shared" si="1"/>
        <v>4.8656960817359689</v>
      </c>
      <c r="I14">
        <f t="shared" si="3"/>
        <v>3.8437716664204484</v>
      </c>
      <c r="V14">
        <v>14</v>
      </c>
      <c r="W14">
        <v>457.13333333333333</v>
      </c>
      <c r="X14">
        <v>12</v>
      </c>
      <c r="Y14">
        <f t="shared" si="0"/>
        <v>0.8571428571428571</v>
      </c>
    </row>
    <row r="15" spans="1:25" x14ac:dyDescent="0.25">
      <c r="A15" t="s">
        <v>8</v>
      </c>
      <c r="B15">
        <v>4</v>
      </c>
      <c r="C15">
        <v>10.966666666666667</v>
      </c>
      <c r="D15">
        <v>18.600000000000001</v>
      </c>
      <c r="E15">
        <v>20.8</v>
      </c>
      <c r="F15">
        <v>15.6</v>
      </c>
      <c r="G15">
        <f t="shared" si="2"/>
        <v>16.491666666666667</v>
      </c>
      <c r="H15">
        <f t="shared" si="1"/>
        <v>11.189405242104499</v>
      </c>
      <c r="I15">
        <f t="shared" si="3"/>
        <v>28.113976214400033</v>
      </c>
    </row>
    <row r="16" spans="1:25" x14ac:dyDescent="0.25">
      <c r="A16" t="s">
        <v>8</v>
      </c>
      <c r="B16">
        <v>5</v>
      </c>
      <c r="C16">
        <v>20.700000000000003</v>
      </c>
      <c r="D16">
        <v>37.260000000000005</v>
      </c>
      <c r="E16">
        <v>44.712499999999999</v>
      </c>
      <c r="F16">
        <v>34.1</v>
      </c>
      <c r="G16">
        <f t="shared" si="2"/>
        <v>34.193125000000002</v>
      </c>
      <c r="H16">
        <f t="shared" si="1"/>
        <v>23.810138338627226</v>
      </c>
      <c r="I16">
        <f t="shared" si="3"/>
        <v>107.80641201024498</v>
      </c>
    </row>
    <row r="17" spans="1:9" x14ac:dyDescent="0.25">
      <c r="A17" t="s">
        <v>8</v>
      </c>
      <c r="B17">
        <v>6</v>
      </c>
      <c r="C17">
        <v>46.266666666666673</v>
      </c>
      <c r="D17">
        <v>64.72</v>
      </c>
      <c r="E17">
        <v>76.262500000000003</v>
      </c>
      <c r="F17">
        <v>52.6</v>
      </c>
      <c r="G17">
        <f t="shared" si="2"/>
        <v>59.962291666666665</v>
      </c>
      <c r="H17">
        <f t="shared" si="1"/>
        <v>46.762108248818208</v>
      </c>
      <c r="I17">
        <f t="shared" si="3"/>
        <v>174.24484226484137</v>
      </c>
    </row>
    <row r="18" spans="1:9" x14ac:dyDescent="0.25">
      <c r="A18" t="s">
        <v>8</v>
      </c>
      <c r="B18">
        <v>7</v>
      </c>
      <c r="C18">
        <v>70.449999999999989</v>
      </c>
      <c r="D18">
        <v>99.162499999999994</v>
      </c>
      <c r="E18">
        <v>135.77500000000001</v>
      </c>
      <c r="F18">
        <v>86.8</v>
      </c>
      <c r="G18">
        <f t="shared" si="2"/>
        <v>98.046875</v>
      </c>
      <c r="H18">
        <f t="shared" si="1"/>
        <v>84.544985083747463</v>
      </c>
      <c r="I18">
        <f t="shared" si="3"/>
        <v>182.30103131060196</v>
      </c>
    </row>
    <row r="19" spans="1:9" x14ac:dyDescent="0.25">
      <c r="A19" t="s">
        <v>8</v>
      </c>
      <c r="B19">
        <v>8</v>
      </c>
      <c r="C19">
        <v>115.38333333333333</v>
      </c>
      <c r="D19">
        <v>146.77000000000001</v>
      </c>
      <c r="E19">
        <v>184.375</v>
      </c>
      <c r="F19">
        <v>144.9</v>
      </c>
      <c r="G19">
        <f t="shared" si="2"/>
        <v>147.85708333333332</v>
      </c>
      <c r="H19">
        <f t="shared" si="1"/>
        <v>140.35490092045981</v>
      </c>
      <c r="I19">
        <f t="shared" si="3"/>
        <v>56.282740956028583</v>
      </c>
    </row>
    <row r="20" spans="1:9" x14ac:dyDescent="0.25">
      <c r="A20" t="s">
        <v>8</v>
      </c>
      <c r="B20">
        <v>9</v>
      </c>
      <c r="C20">
        <v>157.17777777777778</v>
      </c>
      <c r="D20">
        <v>215.39000000000001</v>
      </c>
      <c r="E20">
        <v>225.02500000000001</v>
      </c>
      <c r="F20">
        <v>231.1</v>
      </c>
      <c r="G20">
        <f t="shared" si="2"/>
        <v>207.17319444444445</v>
      </c>
      <c r="H20">
        <f t="shared" si="1"/>
        <v>213.40157954534683</v>
      </c>
      <c r="I20">
        <f t="shared" si="3"/>
        <v>38.792780965142832</v>
      </c>
    </row>
    <row r="21" spans="1:9" x14ac:dyDescent="0.25">
      <c r="A21" t="s">
        <v>8</v>
      </c>
      <c r="B21">
        <v>10</v>
      </c>
      <c r="C21">
        <v>246.55555555555554</v>
      </c>
      <c r="D21">
        <v>319.93</v>
      </c>
      <c r="E21">
        <v>295.85000000000002</v>
      </c>
      <c r="F21">
        <v>309.39999999999998</v>
      </c>
      <c r="G21">
        <f t="shared" si="2"/>
        <v>292.93388888888887</v>
      </c>
      <c r="H21">
        <f t="shared" si="1"/>
        <v>296.40283371060229</v>
      </c>
      <c r="I21">
        <f t="shared" si="3"/>
        <v>12.033578176092361</v>
      </c>
    </row>
    <row r="22" spans="1:9" x14ac:dyDescent="0.25">
      <c r="A22" t="s">
        <v>8</v>
      </c>
      <c r="B22">
        <v>11</v>
      </c>
      <c r="C22">
        <v>323.65000000000003</v>
      </c>
      <c r="D22">
        <v>384.89</v>
      </c>
      <c r="E22">
        <v>342.38749999999999</v>
      </c>
      <c r="F22">
        <v>406.4</v>
      </c>
      <c r="G22">
        <f t="shared" si="2"/>
        <v>364.33187499999997</v>
      </c>
      <c r="H22">
        <f t="shared" si="1"/>
        <v>375.1164445898907</v>
      </c>
      <c r="I22">
        <f t="shared" si="3"/>
        <v>116.30694123919605</v>
      </c>
    </row>
    <row r="23" spans="1:9" x14ac:dyDescent="0.25">
      <c r="A23" t="s">
        <v>8</v>
      </c>
      <c r="B23">
        <v>12</v>
      </c>
      <c r="C23">
        <v>383.63333333333338</v>
      </c>
      <c r="D23">
        <v>455.25</v>
      </c>
      <c r="E23">
        <v>379.25</v>
      </c>
      <c r="F23">
        <v>432.75</v>
      </c>
      <c r="G23">
        <f t="shared" si="2"/>
        <v>412.72083333333336</v>
      </c>
      <c r="H23">
        <f t="shared" si="1"/>
        <v>431.4527509503028</v>
      </c>
      <c r="I23">
        <f t="shared" si="3"/>
        <v>350.8847376089301</v>
      </c>
    </row>
    <row r="24" spans="1:9" x14ac:dyDescent="0.25">
      <c r="A24" t="s">
        <v>8</v>
      </c>
      <c r="B24">
        <v>13</v>
      </c>
      <c r="C24">
        <v>403.51666666666665</v>
      </c>
      <c r="D24">
        <v>490.03000000000003</v>
      </c>
      <c r="E24">
        <v>392.35</v>
      </c>
      <c r="F24">
        <v>478.2</v>
      </c>
      <c r="G24">
        <f t="shared" si="2"/>
        <v>441.02416666666664</v>
      </c>
      <c r="H24">
        <f t="shared" si="1"/>
        <v>449.85041414037738</v>
      </c>
      <c r="I24">
        <f t="shared" si="3"/>
        <v>77.902644467185169</v>
      </c>
    </row>
    <row r="25" spans="1:9" x14ac:dyDescent="0.25">
      <c r="A25" t="s">
        <v>8</v>
      </c>
      <c r="B25">
        <v>14</v>
      </c>
      <c r="C25">
        <v>373.88333333333338</v>
      </c>
      <c r="D25">
        <v>453.66999999999996</v>
      </c>
      <c r="E25">
        <v>374.67500000000001</v>
      </c>
      <c r="F25">
        <v>466.6</v>
      </c>
      <c r="G25">
        <f t="shared" si="2"/>
        <v>417.20708333333334</v>
      </c>
      <c r="H25">
        <f t="shared" si="1"/>
        <v>424.08714334562836</v>
      </c>
      <c r="I25">
        <f t="shared" si="3"/>
        <v>47.33522577278093</v>
      </c>
    </row>
    <row r="26" spans="1:9" x14ac:dyDescent="0.25">
      <c r="A26" t="s">
        <v>8</v>
      </c>
      <c r="B26">
        <v>15</v>
      </c>
      <c r="C26">
        <v>262.3</v>
      </c>
      <c r="D26">
        <v>318.8</v>
      </c>
      <c r="E26">
        <v>258.625</v>
      </c>
      <c r="F26">
        <v>362.9</v>
      </c>
      <c r="G26">
        <f t="shared" si="2"/>
        <v>300.65625</v>
      </c>
      <c r="H26">
        <f t="shared" si="1"/>
        <v>360.56082983430332</v>
      </c>
      <c r="I26">
        <f t="shared" si="3"/>
        <v>3588.5586851244198</v>
      </c>
    </row>
    <row r="27" spans="1:9" x14ac:dyDescent="0.25">
      <c r="A27" t="s">
        <v>8</v>
      </c>
      <c r="B27">
        <v>16</v>
      </c>
      <c r="C27">
        <v>127.43333333333334</v>
      </c>
      <c r="D27">
        <v>147.16</v>
      </c>
      <c r="E27">
        <v>116.425</v>
      </c>
      <c r="F27">
        <v>189.3</v>
      </c>
      <c r="G27">
        <f t="shared" si="2"/>
        <v>145.07958333333335</v>
      </c>
      <c r="H27">
        <f t="shared" si="1"/>
        <v>275.75461861491709</v>
      </c>
      <c r="I27">
        <f t="shared" si="3"/>
        <v>17075.964845843158</v>
      </c>
    </row>
    <row r="31" spans="1:9" x14ac:dyDescent="0.25">
      <c r="C31" t="s">
        <v>41</v>
      </c>
      <c r="D31" t="s">
        <v>38</v>
      </c>
      <c r="E31" t="s">
        <v>39</v>
      </c>
      <c r="F31" t="s">
        <v>46</v>
      </c>
      <c r="H31" t="s">
        <v>48</v>
      </c>
    </row>
    <row r="32" spans="1:9" x14ac:dyDescent="0.25">
      <c r="C32">
        <v>17</v>
      </c>
      <c r="D32">
        <f>$C$2-EXP($E$2*$C32)</f>
        <v>-4.2873269960326067E-2</v>
      </c>
      <c r="E32">
        <f>$C$3-EXP($E$3*$C32)</f>
        <v>-6.8817052071782421E-5</v>
      </c>
      <c r="F32">
        <f>$J$2*$C32+$J$3</f>
        <v>450</v>
      </c>
      <c r="H32">
        <f>$J$4*$C32</f>
        <v>13.726116071428569</v>
      </c>
    </row>
    <row r="33" spans="1:9" x14ac:dyDescent="0.25">
      <c r="A33" t="s">
        <v>8</v>
      </c>
      <c r="B33">
        <v>3</v>
      </c>
      <c r="C33">
        <v>4.3</v>
      </c>
      <c r="G33">
        <f t="shared" ref="G33:G47" si="4">AVERAGE(C33:F33)</f>
        <v>4.3</v>
      </c>
      <c r="H33">
        <f>$F$32*EXP($D$32*($B33-$H$32)^2+$E$32*($B33-$H$32)^3)</f>
        <v>3.5311342356191844</v>
      </c>
      <c r="I33">
        <f t="shared" ref="I33:I47" si="5">(H33-G33)^2</f>
        <v>0.59115456363689556</v>
      </c>
    </row>
    <row r="34" spans="1:9" x14ac:dyDescent="0.25">
      <c r="A34" t="s">
        <v>8</v>
      </c>
      <c r="B34">
        <v>4</v>
      </c>
      <c r="C34">
        <v>12.9</v>
      </c>
      <c r="G34">
        <f t="shared" si="4"/>
        <v>12.9</v>
      </c>
      <c r="H34">
        <f t="shared" ref="H34:H47" si="6">$F$32*EXP($D$32*($B34-$H$32)^2+$E$32*($B34-$H$32)^3)</f>
        <v>8.3050742928995334</v>
      </c>
      <c r="I34">
        <f t="shared" si="5"/>
        <v>21.113342253772725</v>
      </c>
    </row>
    <row r="35" spans="1:9" x14ac:dyDescent="0.25">
      <c r="A35" t="s">
        <v>8</v>
      </c>
      <c r="B35">
        <v>5</v>
      </c>
      <c r="C35">
        <v>26.333333333333332</v>
      </c>
      <c r="G35">
        <f t="shared" si="4"/>
        <v>26.333333333333332</v>
      </c>
      <c r="H35">
        <f t="shared" si="6"/>
        <v>18.000213888692041</v>
      </c>
      <c r="I35">
        <f t="shared" si="5"/>
        <v>69.440879678658774</v>
      </c>
    </row>
    <row r="36" spans="1:9" x14ac:dyDescent="0.25">
      <c r="A36" t="s">
        <v>8</v>
      </c>
      <c r="B36">
        <v>6</v>
      </c>
      <c r="C36">
        <v>50.15</v>
      </c>
      <c r="G36">
        <f t="shared" si="4"/>
        <v>50.15</v>
      </c>
      <c r="H36">
        <f t="shared" si="6"/>
        <v>35.936629155063436</v>
      </c>
      <c r="I36">
        <f t="shared" si="5"/>
        <v>202.01991077569269</v>
      </c>
    </row>
    <row r="37" spans="1:9" x14ac:dyDescent="0.25">
      <c r="A37" t="s">
        <v>8</v>
      </c>
      <c r="B37">
        <v>7</v>
      </c>
      <c r="C37">
        <v>76.650000000000006</v>
      </c>
      <c r="G37">
        <f t="shared" si="4"/>
        <v>76.650000000000006</v>
      </c>
      <c r="H37">
        <f t="shared" si="6"/>
        <v>66.060707036835339</v>
      </c>
      <c r="I37">
        <f t="shared" si="5"/>
        <v>112.13312545972873</v>
      </c>
    </row>
    <row r="38" spans="1:9" x14ac:dyDescent="0.25">
      <c r="A38" t="s">
        <v>8</v>
      </c>
      <c r="B38">
        <v>8</v>
      </c>
      <c r="C38">
        <v>126.25</v>
      </c>
      <c r="G38">
        <f t="shared" si="4"/>
        <v>126.25</v>
      </c>
      <c r="H38">
        <f t="shared" si="6"/>
        <v>111.76761487754972</v>
      </c>
      <c r="I38">
        <f t="shared" si="5"/>
        <v>209.73947883496928</v>
      </c>
    </row>
    <row r="39" spans="1:9" x14ac:dyDescent="0.25">
      <c r="A39" t="s">
        <v>8</v>
      </c>
      <c r="B39">
        <v>9</v>
      </c>
      <c r="C39">
        <v>183.83333333333334</v>
      </c>
      <c r="G39">
        <f t="shared" si="4"/>
        <v>183.83333333333334</v>
      </c>
      <c r="H39">
        <f t="shared" si="6"/>
        <v>173.97078120673345</v>
      </c>
      <c r="I39">
        <f t="shared" si="5"/>
        <v>97.269934449900092</v>
      </c>
    </row>
    <row r="40" spans="1:9" x14ac:dyDescent="0.25">
      <c r="A40" t="s">
        <v>8</v>
      </c>
      <c r="B40">
        <v>10</v>
      </c>
      <c r="C40">
        <v>269.22777777777776</v>
      </c>
      <c r="G40">
        <f t="shared" si="4"/>
        <v>269.22777777777776</v>
      </c>
      <c r="H40">
        <f t="shared" si="6"/>
        <v>249.0261118294799</v>
      </c>
      <c r="I40">
        <f t="shared" si="5"/>
        <v>408.1073070866172</v>
      </c>
    </row>
    <row r="41" spans="1:9" x14ac:dyDescent="0.25">
      <c r="A41" t="s">
        <v>8</v>
      </c>
      <c r="B41">
        <v>11</v>
      </c>
      <c r="C41">
        <v>343.43333333333334</v>
      </c>
      <c r="G41">
        <f t="shared" si="4"/>
        <v>343.43333333333334</v>
      </c>
      <c r="H41">
        <f t="shared" si="6"/>
        <v>327.67430303759295</v>
      </c>
      <c r="I41">
        <f t="shared" si="5"/>
        <v>248.34703586206336</v>
      </c>
    </row>
    <row r="42" spans="1:9" x14ac:dyDescent="0.25">
      <c r="A42" t="s">
        <v>8</v>
      </c>
      <c r="B42">
        <v>12</v>
      </c>
      <c r="C42">
        <v>403.2166666666667</v>
      </c>
      <c r="G42">
        <f t="shared" si="4"/>
        <v>403.2166666666667</v>
      </c>
      <c r="H42">
        <f t="shared" si="6"/>
        <v>396.17720359072041</v>
      </c>
      <c r="I42">
        <f t="shared" si="5"/>
        <v>49.554040397611161</v>
      </c>
    </row>
    <row r="43" spans="1:9" x14ac:dyDescent="0.25">
      <c r="A43" t="s">
        <v>8</v>
      </c>
      <c r="B43">
        <v>13</v>
      </c>
      <c r="C43">
        <v>452.38333333333338</v>
      </c>
      <c r="G43">
        <f t="shared" si="4"/>
        <v>452.38333333333338</v>
      </c>
      <c r="H43">
        <f t="shared" si="6"/>
        <v>439.95358417796069</v>
      </c>
      <c r="I43">
        <f t="shared" si="5"/>
        <v>154.4986640654881</v>
      </c>
    </row>
    <row r="44" spans="1:9" x14ac:dyDescent="0.25">
      <c r="A44" t="s">
        <v>8</v>
      </c>
      <c r="B44">
        <v>14</v>
      </c>
      <c r="C44">
        <v>447.86666666666662</v>
      </c>
      <c r="G44">
        <f t="shared" si="4"/>
        <v>447.86666666666662</v>
      </c>
      <c r="H44">
        <f t="shared" si="6"/>
        <v>448.55447824999089</v>
      </c>
      <c r="I44">
        <f t="shared" si="5"/>
        <v>0.47308477415504741</v>
      </c>
    </row>
    <row r="45" spans="1:9" x14ac:dyDescent="0.25">
      <c r="A45" t="s">
        <v>8</v>
      </c>
      <c r="B45">
        <v>15</v>
      </c>
      <c r="C45">
        <v>374.36666666666662</v>
      </c>
      <c r="G45">
        <f t="shared" si="4"/>
        <v>374.36666666666662</v>
      </c>
      <c r="H45">
        <f t="shared" si="6"/>
        <v>419.69632981244263</v>
      </c>
      <c r="I45">
        <f t="shared" si="5"/>
        <v>2054.7783609095241</v>
      </c>
    </row>
    <row r="46" spans="1:9" x14ac:dyDescent="0.25">
      <c r="A46" t="s">
        <v>8</v>
      </c>
      <c r="B46">
        <v>16</v>
      </c>
      <c r="C46">
        <v>263.03333333333336</v>
      </c>
      <c r="G46">
        <f t="shared" si="4"/>
        <v>263.03333333333336</v>
      </c>
      <c r="H46">
        <f t="shared" si="6"/>
        <v>360.23629088011722</v>
      </c>
      <c r="I46">
        <f t="shared" si="5"/>
        <v>9448.4149558418667</v>
      </c>
    </row>
    <row r="47" spans="1:9" x14ac:dyDescent="0.25">
      <c r="A47" t="s">
        <v>8</v>
      </c>
      <c r="B47">
        <v>17</v>
      </c>
      <c r="C47">
        <v>109.8</v>
      </c>
      <c r="G47">
        <f t="shared" si="4"/>
        <v>109.8</v>
      </c>
      <c r="H47">
        <f t="shared" si="6"/>
        <v>283.52590708859611</v>
      </c>
      <c r="I47">
        <f t="shared" si="5"/>
        <v>30180.690793755526</v>
      </c>
    </row>
    <row r="48" spans="1:9" x14ac:dyDescent="0.25">
      <c r="C48" t="s">
        <v>41</v>
      </c>
      <c r="D48" t="s">
        <v>38</v>
      </c>
      <c r="E48" t="s">
        <v>39</v>
      </c>
      <c r="F48" t="s">
        <v>46</v>
      </c>
      <c r="H48" t="s">
        <v>48</v>
      </c>
    </row>
    <row r="49" spans="1:9" x14ac:dyDescent="0.25">
      <c r="C49">
        <v>15</v>
      </c>
      <c r="D49">
        <f>$C$2-EXP($E$2*$C49)</f>
        <v>-5.9287068367863946E-2</v>
      </c>
      <c r="E49">
        <f>$C$3-EXP($E$3*$C49)</f>
        <v>-9.80522168736217E-4</v>
      </c>
      <c r="F49">
        <f>$J$2*$C49+$J$3</f>
        <v>450</v>
      </c>
      <c r="H49">
        <f>$J$4*$C49</f>
        <v>12.11127888655462</v>
      </c>
    </row>
    <row r="50" spans="1:9" x14ac:dyDescent="0.25">
      <c r="A50" t="s">
        <v>8</v>
      </c>
      <c r="B50">
        <v>1</v>
      </c>
      <c r="C50">
        <v>0.8</v>
      </c>
      <c r="E50">
        <v>0.95</v>
      </c>
      <c r="F50">
        <v>0.3</v>
      </c>
      <c r="G50">
        <f t="shared" ref="G50:G64" si="7">AVERAGE(C50:F50)</f>
        <v>0.68333333333333324</v>
      </c>
      <c r="H50">
        <f>$F$49*EXP($D$49*($B50-$H$49)^2+$E$49*($B50-$H$49)^3)</f>
        <v>1.1442162018687689</v>
      </c>
      <c r="I50">
        <f t="shared" ref="I50:I64" si="8">(H50-G50)^2</f>
        <v>0.21241301850945171</v>
      </c>
    </row>
    <row r="51" spans="1:9" x14ac:dyDescent="0.25">
      <c r="A51" t="s">
        <v>8</v>
      </c>
      <c r="B51">
        <v>2</v>
      </c>
      <c r="C51">
        <v>1.9</v>
      </c>
      <c r="E51">
        <v>2.85</v>
      </c>
      <c r="F51">
        <v>1.45</v>
      </c>
      <c r="G51">
        <f t="shared" si="7"/>
        <v>2.0666666666666669</v>
      </c>
      <c r="H51">
        <f t="shared" ref="H51:H64" si="9">$F$49*EXP($D$49*($B51-$H$49)^2+$E$49*($B51-$H$49)^3)</f>
        <v>2.8906454433454978</v>
      </c>
      <c r="I51">
        <f t="shared" si="8"/>
        <v>0.67894102441714266</v>
      </c>
    </row>
    <row r="52" spans="1:9" x14ac:dyDescent="0.25">
      <c r="A52" t="s">
        <v>8</v>
      </c>
      <c r="B52">
        <v>3</v>
      </c>
      <c r="C52">
        <v>7.7</v>
      </c>
      <c r="E52">
        <v>6.85</v>
      </c>
      <c r="F52">
        <v>6.125</v>
      </c>
      <c r="G52">
        <f t="shared" si="7"/>
        <v>6.8916666666666666</v>
      </c>
      <c r="H52">
        <f t="shared" si="9"/>
        <v>6.8836678464311385</v>
      </c>
      <c r="I52">
        <f t="shared" si="8"/>
        <v>6.3981125160294044E-5</v>
      </c>
    </row>
    <row r="53" spans="1:9" x14ac:dyDescent="0.25">
      <c r="A53" t="s">
        <v>8</v>
      </c>
      <c r="B53">
        <v>4</v>
      </c>
      <c r="C53">
        <v>17.100000000000001</v>
      </c>
      <c r="D53">
        <v>15.9</v>
      </c>
      <c r="E53">
        <v>16</v>
      </c>
      <c r="F53">
        <v>13.940000000000001</v>
      </c>
      <c r="G53">
        <f t="shared" si="7"/>
        <v>15.734999999999999</v>
      </c>
      <c r="H53">
        <f t="shared" si="9"/>
        <v>15.361312435458409</v>
      </c>
      <c r="I53">
        <f t="shared" si="8"/>
        <v>0.13964239589302552</v>
      </c>
    </row>
    <row r="54" spans="1:9" x14ac:dyDescent="0.25">
      <c r="A54" t="s">
        <v>8</v>
      </c>
      <c r="B54">
        <v>5</v>
      </c>
      <c r="C54">
        <v>34.200000000000003</v>
      </c>
      <c r="D54">
        <v>39.666666666666671</v>
      </c>
      <c r="E54">
        <v>31.9</v>
      </c>
      <c r="F54">
        <v>31.18</v>
      </c>
      <c r="G54">
        <f t="shared" si="7"/>
        <v>34.236666666666672</v>
      </c>
      <c r="H54">
        <f t="shared" si="9"/>
        <v>31.934863315644289</v>
      </c>
      <c r="I54">
        <f t="shared" si="8"/>
        <v>5.2982986667778684</v>
      </c>
    </row>
    <row r="55" spans="1:9" x14ac:dyDescent="0.25">
      <c r="A55" t="s">
        <v>8</v>
      </c>
      <c r="B55">
        <v>6</v>
      </c>
      <c r="C55">
        <v>60</v>
      </c>
      <c r="D55">
        <v>75.266666666666666</v>
      </c>
      <c r="E55">
        <v>71.599999999999994</v>
      </c>
      <c r="F55">
        <v>59.95</v>
      </c>
      <c r="G55">
        <f t="shared" si="7"/>
        <v>66.704166666666666</v>
      </c>
      <c r="H55">
        <f t="shared" si="9"/>
        <v>61.48584019706383</v>
      </c>
      <c r="I55">
        <f t="shared" si="8"/>
        <v>27.230931143357598</v>
      </c>
    </row>
    <row r="56" spans="1:9" x14ac:dyDescent="0.25">
      <c r="A56" t="s">
        <v>8</v>
      </c>
      <c r="B56">
        <v>7</v>
      </c>
      <c r="C56">
        <v>92.7</v>
      </c>
      <c r="D56">
        <v>113.1</v>
      </c>
      <c r="E56">
        <v>133.5</v>
      </c>
      <c r="F56">
        <v>98.86</v>
      </c>
      <c r="G56">
        <f t="shared" si="7"/>
        <v>109.54</v>
      </c>
      <c r="H56">
        <f t="shared" si="9"/>
        <v>108.99421834492445</v>
      </c>
      <c r="I56">
        <f t="shared" si="8"/>
        <v>0.29787761501701548</v>
      </c>
    </row>
    <row r="57" spans="1:9" x14ac:dyDescent="0.25">
      <c r="A57" t="s">
        <v>8</v>
      </c>
      <c r="B57">
        <v>8</v>
      </c>
      <c r="C57">
        <v>145.4</v>
      </c>
      <c r="D57">
        <v>157.53333333333333</v>
      </c>
      <c r="E57">
        <v>196.6</v>
      </c>
      <c r="F57">
        <v>167.18</v>
      </c>
      <c r="G57">
        <f t="shared" si="7"/>
        <v>166.67833333333334</v>
      </c>
      <c r="H57">
        <f t="shared" si="9"/>
        <v>176.84594130220239</v>
      </c>
      <c r="I57">
        <f t="shared" si="8"/>
        <v>103.38025180860939</v>
      </c>
    </row>
    <row r="58" spans="1:9" x14ac:dyDescent="0.25">
      <c r="A58" t="s">
        <v>8</v>
      </c>
      <c r="B58">
        <v>9</v>
      </c>
      <c r="C58">
        <v>210.15</v>
      </c>
      <c r="D58">
        <v>235</v>
      </c>
      <c r="E58">
        <v>232.2</v>
      </c>
      <c r="F58">
        <v>247.66</v>
      </c>
      <c r="G58">
        <f t="shared" si="7"/>
        <v>231.25249999999997</v>
      </c>
      <c r="H58">
        <f t="shared" si="9"/>
        <v>261.09286707277658</v>
      </c>
      <c r="I58">
        <f t="shared" si="8"/>
        <v>890.44750703805084</v>
      </c>
    </row>
    <row r="59" spans="1:9" x14ac:dyDescent="0.25">
      <c r="A59" t="s">
        <v>8</v>
      </c>
      <c r="B59">
        <v>10</v>
      </c>
      <c r="C59">
        <v>288.5</v>
      </c>
      <c r="D59">
        <v>323.55</v>
      </c>
      <c r="E59">
        <v>283.875</v>
      </c>
      <c r="F59">
        <v>331.7</v>
      </c>
      <c r="G59">
        <f t="shared" si="7"/>
        <v>306.90625</v>
      </c>
      <c r="H59">
        <f t="shared" si="9"/>
        <v>348.69697497771222</v>
      </c>
      <c r="I59">
        <f t="shared" si="8"/>
        <v>1746.4646941627798</v>
      </c>
    </row>
    <row r="60" spans="1:9" x14ac:dyDescent="0.25">
      <c r="A60" t="s">
        <v>8</v>
      </c>
      <c r="B60">
        <v>11</v>
      </c>
      <c r="C60">
        <v>380.15</v>
      </c>
      <c r="D60">
        <v>409.83333333333331</v>
      </c>
      <c r="E60">
        <v>333.65</v>
      </c>
      <c r="F60">
        <v>400.58000000000004</v>
      </c>
      <c r="G60">
        <f t="shared" si="7"/>
        <v>381.05333333333328</v>
      </c>
      <c r="H60">
        <f t="shared" si="9"/>
        <v>418.79318166081646</v>
      </c>
      <c r="I60">
        <f t="shared" si="8"/>
        <v>1424.2961517814344</v>
      </c>
    </row>
    <row r="61" spans="1:9" x14ac:dyDescent="0.25">
      <c r="A61" t="s">
        <v>8</v>
      </c>
      <c r="B61">
        <v>12</v>
      </c>
      <c r="C61">
        <v>460.7</v>
      </c>
      <c r="D61">
        <v>452.93333333333328</v>
      </c>
      <c r="E61">
        <v>383.2</v>
      </c>
      <c r="F61">
        <v>456.16</v>
      </c>
      <c r="G61">
        <f t="shared" si="7"/>
        <v>438.24833333333333</v>
      </c>
      <c r="H61">
        <f t="shared" si="9"/>
        <v>449.6703607566721</v>
      </c>
      <c r="I61">
        <f t="shared" si="8"/>
        <v>130.46271045950272</v>
      </c>
    </row>
    <row r="62" spans="1:9" x14ac:dyDescent="0.25">
      <c r="A62" t="s">
        <v>8</v>
      </c>
      <c r="B62">
        <v>13</v>
      </c>
      <c r="C62">
        <v>459.8</v>
      </c>
      <c r="D62">
        <v>436.08333333333331</v>
      </c>
      <c r="E62">
        <v>344.95</v>
      </c>
      <c r="F62">
        <v>481.7</v>
      </c>
      <c r="G62">
        <f t="shared" si="7"/>
        <v>430.63333333333333</v>
      </c>
      <c r="H62">
        <f t="shared" si="9"/>
        <v>429.11841175064359</v>
      </c>
      <c r="I62">
        <f t="shared" si="8"/>
        <v>2.2949874016991791</v>
      </c>
    </row>
    <row r="63" spans="1:9" x14ac:dyDescent="0.25">
      <c r="A63" t="s">
        <v>8</v>
      </c>
      <c r="B63">
        <v>14</v>
      </c>
      <c r="C63">
        <v>369.8</v>
      </c>
      <c r="D63">
        <v>303.61666666666667</v>
      </c>
      <c r="E63">
        <v>271.5</v>
      </c>
      <c r="F63">
        <v>396.48</v>
      </c>
      <c r="G63">
        <f t="shared" si="7"/>
        <v>335.34916666666669</v>
      </c>
      <c r="H63">
        <f t="shared" si="9"/>
        <v>361.82056562905683</v>
      </c>
      <c r="I63">
        <f t="shared" si="8"/>
        <v>700.73496302602973</v>
      </c>
    </row>
    <row r="64" spans="1:9" x14ac:dyDescent="0.25">
      <c r="A64" t="s">
        <v>8</v>
      </c>
      <c r="B64">
        <v>15</v>
      </c>
      <c r="C64">
        <v>189.1</v>
      </c>
      <c r="D64">
        <v>176.2</v>
      </c>
      <c r="E64">
        <v>141.1</v>
      </c>
      <c r="F64">
        <v>264.21999999999997</v>
      </c>
      <c r="G64">
        <f t="shared" si="7"/>
        <v>192.65499999999997</v>
      </c>
      <c r="H64">
        <f t="shared" si="9"/>
        <v>267.97084695696481</v>
      </c>
      <c r="I64">
        <f t="shared" si="8"/>
        <v>5672.4768028449489</v>
      </c>
    </row>
    <row r="66" spans="1:9" x14ac:dyDescent="0.25">
      <c r="C66" t="s">
        <v>41</v>
      </c>
      <c r="D66" t="s">
        <v>38</v>
      </c>
      <c r="E66" t="s">
        <v>39</v>
      </c>
      <c r="F66" t="s">
        <v>46</v>
      </c>
      <c r="H66" t="s">
        <v>48</v>
      </c>
    </row>
    <row r="67" spans="1:9" x14ac:dyDescent="0.25">
      <c r="C67">
        <v>15</v>
      </c>
      <c r="D67">
        <f>$C$2-EXP($E$2*$C67)</f>
        <v>-5.9287068367863946E-2</v>
      </c>
      <c r="E67">
        <f>$C$3-EXP($E$3*$C67)</f>
        <v>-9.80522168736217E-4</v>
      </c>
      <c r="F67">
        <f>$J$2*$C67+$J$3</f>
        <v>450</v>
      </c>
      <c r="H67">
        <f>$J$4*$C67</f>
        <v>12.11127888655462</v>
      </c>
    </row>
    <row r="68" spans="1:9" x14ac:dyDescent="0.25">
      <c r="A68" s="1" t="s">
        <v>8</v>
      </c>
      <c r="B68">
        <v>4</v>
      </c>
      <c r="C68">
        <v>15.9</v>
      </c>
      <c r="G68">
        <f t="shared" ref="G68:G78" si="10">AVERAGE(C68:F68)</f>
        <v>15.9</v>
      </c>
      <c r="H68">
        <f>$F$67*EXP($D$67*($B68-$H$67)^2+$E$67*($B68-$H$67)^3)</f>
        <v>15.361312435458409</v>
      </c>
      <c r="I68">
        <f t="shared" ref="I68:I78" si="11">(H68-G68)^2</f>
        <v>0.2901842921917514</v>
      </c>
    </row>
    <row r="69" spans="1:9" x14ac:dyDescent="0.25">
      <c r="A69" s="1" t="s">
        <v>8</v>
      </c>
      <c r="B69">
        <v>5</v>
      </c>
      <c r="C69">
        <v>38.299999999999997</v>
      </c>
      <c r="G69">
        <f t="shared" si="10"/>
        <v>38.299999999999997</v>
      </c>
      <c r="H69">
        <f t="shared" ref="H69:H78" si="12">$F$67*EXP($D$67*($B69-$H$67)^2+$E$67*($B69-$H$67)^3)</f>
        <v>31.934863315644289</v>
      </c>
      <c r="I69">
        <f t="shared" si="11"/>
        <v>40.514965010530773</v>
      </c>
    </row>
    <row r="70" spans="1:9" x14ac:dyDescent="0.25">
      <c r="A70" s="1" t="s">
        <v>8</v>
      </c>
      <c r="B70">
        <v>6</v>
      </c>
      <c r="C70">
        <v>82.233333333333334</v>
      </c>
      <c r="G70">
        <f t="shared" si="10"/>
        <v>82.233333333333334</v>
      </c>
      <c r="H70">
        <f t="shared" si="12"/>
        <v>61.48584019706383</v>
      </c>
      <c r="I70">
        <f t="shared" si="11"/>
        <v>430.45847143955018</v>
      </c>
    </row>
    <row r="71" spans="1:9" x14ac:dyDescent="0.25">
      <c r="A71" s="1" t="s">
        <v>8</v>
      </c>
      <c r="B71">
        <v>7</v>
      </c>
      <c r="C71">
        <v>126.72499999999999</v>
      </c>
      <c r="G71">
        <f t="shared" si="10"/>
        <v>126.72499999999999</v>
      </c>
      <c r="H71">
        <f t="shared" si="12"/>
        <v>108.99421834492445</v>
      </c>
      <c r="I71">
        <f t="shared" si="11"/>
        <v>314.3806180999635</v>
      </c>
    </row>
    <row r="72" spans="1:9" x14ac:dyDescent="0.25">
      <c r="A72" s="1" t="s">
        <v>8</v>
      </c>
      <c r="B72">
        <v>8</v>
      </c>
      <c r="C72">
        <v>151.43333333333334</v>
      </c>
      <c r="G72">
        <f t="shared" si="10"/>
        <v>151.43333333333334</v>
      </c>
      <c r="H72">
        <f t="shared" si="12"/>
        <v>176.84594130220239</v>
      </c>
      <c r="I72">
        <f t="shared" si="11"/>
        <v>645.80064377942699</v>
      </c>
    </row>
    <row r="73" spans="1:9" x14ac:dyDescent="0.25">
      <c r="A73" s="1" t="s">
        <v>8</v>
      </c>
      <c r="B73">
        <v>9</v>
      </c>
      <c r="C73">
        <v>221.98333333333335</v>
      </c>
      <c r="G73">
        <f t="shared" si="10"/>
        <v>221.98333333333335</v>
      </c>
      <c r="H73">
        <f t="shared" si="12"/>
        <v>261.09286707277658</v>
      </c>
      <c r="I73">
        <f t="shared" si="11"/>
        <v>1529.5556293166489</v>
      </c>
    </row>
    <row r="74" spans="1:9" x14ac:dyDescent="0.25">
      <c r="A74" s="1" t="s">
        <v>8</v>
      </c>
      <c r="B74">
        <v>10</v>
      </c>
      <c r="C74">
        <v>317.18333333333334</v>
      </c>
      <c r="G74">
        <f t="shared" si="10"/>
        <v>317.18333333333334</v>
      </c>
      <c r="H74">
        <f t="shared" si="12"/>
        <v>348.69697497771222</v>
      </c>
      <c r="I74">
        <f t="shared" si="11"/>
        <v>993.10960969033079</v>
      </c>
    </row>
    <row r="75" spans="1:9" x14ac:dyDescent="0.25">
      <c r="A75" s="1" t="s">
        <v>8</v>
      </c>
      <c r="B75">
        <v>11</v>
      </c>
      <c r="C75">
        <v>406.88333333333333</v>
      </c>
      <c r="G75">
        <f t="shared" si="10"/>
        <v>406.88333333333333</v>
      </c>
      <c r="H75">
        <f t="shared" si="12"/>
        <v>418.79318166081646</v>
      </c>
      <c r="I75">
        <f t="shared" si="11"/>
        <v>141.84448718365277</v>
      </c>
    </row>
    <row r="76" spans="1:9" x14ac:dyDescent="0.25">
      <c r="A76" s="1" t="s">
        <v>8</v>
      </c>
      <c r="B76">
        <v>12</v>
      </c>
      <c r="C76">
        <v>457.13333333333333</v>
      </c>
      <c r="G76">
        <f t="shared" si="10"/>
        <v>457.13333333333333</v>
      </c>
      <c r="H76">
        <f t="shared" si="12"/>
        <v>449.6703607566721</v>
      </c>
      <c r="I76">
        <f t="shared" si="11"/>
        <v>55.69595967999755</v>
      </c>
    </row>
    <row r="77" spans="1:9" x14ac:dyDescent="0.25">
      <c r="A77" s="1" t="s">
        <v>8</v>
      </c>
      <c r="B77">
        <v>13</v>
      </c>
      <c r="C77">
        <v>404.21666666666664</v>
      </c>
      <c r="G77">
        <f t="shared" si="10"/>
        <v>404.21666666666664</v>
      </c>
      <c r="H77">
        <f t="shared" si="12"/>
        <v>429.11841175064359</v>
      </c>
      <c r="I77">
        <f t="shared" si="11"/>
        <v>620.09690822737014</v>
      </c>
    </row>
    <row r="78" spans="1:9" x14ac:dyDescent="0.25">
      <c r="A78" s="1" t="s">
        <v>8</v>
      </c>
      <c r="B78">
        <v>14</v>
      </c>
      <c r="C78">
        <v>208.01666666666665</v>
      </c>
      <c r="G78">
        <f t="shared" si="10"/>
        <v>208.01666666666665</v>
      </c>
      <c r="H78">
        <f t="shared" si="12"/>
        <v>361.82056562905683</v>
      </c>
      <c r="I78">
        <f t="shared" si="11"/>
        <v>23655.639336033128</v>
      </c>
    </row>
    <row r="79" spans="1:9" x14ac:dyDescent="0.25">
      <c r="A79" s="1"/>
    </row>
    <row r="80" spans="1:9" x14ac:dyDescent="0.25">
      <c r="A80" s="1"/>
      <c r="I80">
        <f>SUM(I12:I79)</f>
        <v>104249.73866793563</v>
      </c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09"/>
  <sheetViews>
    <sheetView tabSelected="1" topLeftCell="N1" workbookViewId="0">
      <selection activeCell="L45" sqref="L45"/>
    </sheetView>
  </sheetViews>
  <sheetFormatPr defaultRowHeight="15" x14ac:dyDescent="0.25"/>
  <cols>
    <col min="6" max="6" width="14.28515625" customWidth="1"/>
    <col min="7" max="7" width="12.7109375" bestFit="1" customWidth="1"/>
    <col min="8" max="8" width="14.42578125" bestFit="1" customWidth="1"/>
  </cols>
  <sheetData>
    <row r="2" spans="1:28" x14ac:dyDescent="0.25">
      <c r="B2" t="s">
        <v>34</v>
      </c>
      <c r="C2">
        <v>-8.9999999999999993E-3</v>
      </c>
      <c r="D2" t="s">
        <v>35</v>
      </c>
      <c r="E2">
        <v>-0.2</v>
      </c>
      <c r="I2" t="s">
        <v>43</v>
      </c>
      <c r="J2">
        <v>0</v>
      </c>
      <c r="N2">
        <v>-10.156000000000001</v>
      </c>
      <c r="P2" t="s">
        <v>51</v>
      </c>
    </row>
    <row r="3" spans="1:28" x14ac:dyDescent="0.25">
      <c r="B3" t="s">
        <v>37</v>
      </c>
      <c r="C3">
        <v>5.9999999999999995E-4</v>
      </c>
      <c r="D3" t="s">
        <v>36</v>
      </c>
      <c r="E3">
        <v>-0.43</v>
      </c>
      <c r="I3" t="s">
        <v>44</v>
      </c>
      <c r="J3">
        <v>440.36373630377506</v>
      </c>
      <c r="N3">
        <v>659.3</v>
      </c>
      <c r="P3" t="s">
        <v>52</v>
      </c>
    </row>
    <row r="4" spans="1:28" x14ac:dyDescent="0.25">
      <c r="I4" t="s">
        <v>50</v>
      </c>
      <c r="J4">
        <v>0.77805676999062223</v>
      </c>
      <c r="N4">
        <v>0.80559999999999998</v>
      </c>
      <c r="P4" t="s">
        <v>53</v>
      </c>
    </row>
    <row r="5" spans="1:28" x14ac:dyDescent="0.25">
      <c r="A5" t="s">
        <v>32</v>
      </c>
      <c r="F5" t="s">
        <v>40</v>
      </c>
      <c r="AA5">
        <f>AVERAGE(AA12:AA22)</f>
        <v>488.0377272727273</v>
      </c>
    </row>
    <row r="6" spans="1:28" x14ac:dyDescent="0.25">
      <c r="A6" t="s">
        <v>33</v>
      </c>
      <c r="F6" t="s">
        <v>45</v>
      </c>
    </row>
    <row r="7" spans="1:28" x14ac:dyDescent="0.25">
      <c r="F7" t="s">
        <v>47</v>
      </c>
    </row>
    <row r="9" spans="1:28" x14ac:dyDescent="0.25">
      <c r="C9" t="s">
        <v>41</v>
      </c>
      <c r="D9" t="s">
        <v>38</v>
      </c>
      <c r="E9" t="s">
        <v>39</v>
      </c>
      <c r="F9" t="s">
        <v>46</v>
      </c>
      <c r="G9" t="s">
        <v>48</v>
      </c>
    </row>
    <row r="10" spans="1:28" x14ac:dyDescent="0.25">
      <c r="C10">
        <v>16</v>
      </c>
      <c r="D10">
        <f>$C$2-EXP($E$2*$C10)</f>
        <v>-4.9762203978366212E-2</v>
      </c>
      <c r="E10">
        <f>$C$3-EXP($E$3*$C10)</f>
        <v>-4.2814404517472983E-4</v>
      </c>
      <c r="F10">
        <f>$J$2*$C10+$J$3</f>
        <v>440.36373630377506</v>
      </c>
      <c r="G10">
        <f>$J$4*$C10</f>
        <v>12.448908319849956</v>
      </c>
    </row>
    <row r="11" spans="1:28" x14ac:dyDescent="0.25">
      <c r="A11" t="s">
        <v>0</v>
      </c>
      <c r="B11" t="s">
        <v>2</v>
      </c>
      <c r="C11" t="s">
        <v>3</v>
      </c>
      <c r="Z11" t="s">
        <v>41</v>
      </c>
      <c r="AA11" t="s">
        <v>42</v>
      </c>
      <c r="AB11" t="s">
        <v>49</v>
      </c>
    </row>
    <row r="12" spans="1:28" x14ac:dyDescent="0.25">
      <c r="A12" t="s">
        <v>13</v>
      </c>
      <c r="B12">
        <v>1</v>
      </c>
      <c r="C12">
        <v>0.8</v>
      </c>
      <c r="D12">
        <v>0.25</v>
      </c>
      <c r="G12">
        <f>$F$10*EXP($D$10*($B12-$G$10)^2+$E$10*($B12-$G$10)^3)</f>
        <v>1.2304857493436954</v>
      </c>
      <c r="H12">
        <f>(G12-C12)^2+(G12-D12)^2</f>
        <v>1.1466702850540706</v>
      </c>
      <c r="Z12">
        <v>16</v>
      </c>
      <c r="AA12">
        <v>497.36669999999998</v>
      </c>
      <c r="AB12">
        <v>14</v>
      </c>
    </row>
    <row r="13" spans="1:28" x14ac:dyDescent="0.25">
      <c r="A13" t="s">
        <v>13</v>
      </c>
      <c r="B13">
        <v>2</v>
      </c>
      <c r="C13">
        <v>2.3666666666666667</v>
      </c>
      <c r="D13">
        <v>1.2666666666666666</v>
      </c>
      <c r="G13">
        <f t="shared" ref="G13:G27" si="0">$F$10*EXP($D$10*($B13-$G$10)^2+$E$10*($B13-$G$10)^3)</f>
        <v>3.1361930947221972</v>
      </c>
      <c r="H13">
        <f t="shared" ref="H13:H27" si="1">(G13-C13)^2+(G13-D13)^2</f>
        <v>4.0872999886739745</v>
      </c>
      <c r="Z13">
        <v>16</v>
      </c>
      <c r="AA13">
        <v>525.04999999999995</v>
      </c>
      <c r="AB13">
        <v>13</v>
      </c>
    </row>
    <row r="14" spans="1:28" x14ac:dyDescent="0.25">
      <c r="A14" t="s">
        <v>13</v>
      </c>
      <c r="B14">
        <v>3</v>
      </c>
      <c r="C14">
        <v>6.2666666666666666</v>
      </c>
      <c r="D14">
        <v>5.3333333333333339</v>
      </c>
      <c r="G14">
        <f t="shared" si="0"/>
        <v>7.4329867119901269</v>
      </c>
      <c r="H14">
        <f t="shared" si="1"/>
        <v>5.7688467586282055</v>
      </c>
      <c r="Z14">
        <v>17</v>
      </c>
      <c r="AA14">
        <v>463.9</v>
      </c>
      <c r="AB14">
        <v>13</v>
      </c>
    </row>
    <row r="15" spans="1:28" x14ac:dyDescent="0.25">
      <c r="A15" t="s">
        <v>13</v>
      </c>
      <c r="B15">
        <v>4</v>
      </c>
      <c r="C15">
        <v>18.399999999999999</v>
      </c>
      <c r="D15">
        <v>15.4</v>
      </c>
      <c r="G15">
        <f t="shared" si="0"/>
        <v>16.339645548451006</v>
      </c>
      <c r="H15">
        <f t="shared" si="1"/>
        <v>5.12799422274154</v>
      </c>
      <c r="Z15">
        <v>17</v>
      </c>
      <c r="AA15">
        <v>462.35</v>
      </c>
      <c r="AB15">
        <v>13</v>
      </c>
    </row>
    <row r="16" spans="1:28" x14ac:dyDescent="0.25">
      <c r="A16" t="s">
        <v>13</v>
      </c>
      <c r="B16">
        <v>5</v>
      </c>
      <c r="C16">
        <v>37.133333333333333</v>
      </c>
      <c r="D16">
        <v>34.466666666666669</v>
      </c>
      <c r="G16">
        <f t="shared" si="0"/>
        <v>33.229589420062759</v>
      </c>
      <c r="H16">
        <f t="shared" si="1"/>
        <v>16.769576654462167</v>
      </c>
      <c r="Z16">
        <v>17</v>
      </c>
      <c r="AA16">
        <v>477.9</v>
      </c>
      <c r="AB16">
        <v>14</v>
      </c>
    </row>
    <row r="17" spans="1:28" x14ac:dyDescent="0.25">
      <c r="A17" t="s">
        <v>13</v>
      </c>
      <c r="B17">
        <v>6</v>
      </c>
      <c r="C17">
        <v>71.13333333333334</v>
      </c>
      <c r="D17">
        <v>61.433333333333337</v>
      </c>
      <c r="G17">
        <f t="shared" si="0"/>
        <v>62.3583685925894</v>
      </c>
      <c r="H17">
        <f t="shared" si="1"/>
        <v>77.855696432166283</v>
      </c>
      <c r="Z17">
        <v>15</v>
      </c>
      <c r="AA17">
        <v>511.74</v>
      </c>
      <c r="AB17">
        <v>13</v>
      </c>
    </row>
    <row r="18" spans="1:28" x14ac:dyDescent="0.25">
      <c r="A18" t="s">
        <v>13</v>
      </c>
      <c r="B18">
        <v>7</v>
      </c>
      <c r="C18">
        <v>128</v>
      </c>
      <c r="D18">
        <v>82.683333333333337</v>
      </c>
      <c r="G18">
        <f t="shared" si="0"/>
        <v>107.70510692308612</v>
      </c>
      <c r="H18">
        <f t="shared" si="1"/>
        <v>1037.9718385802169</v>
      </c>
      <c r="Z18">
        <v>15</v>
      </c>
      <c r="AA18">
        <v>479.7</v>
      </c>
      <c r="AB18">
        <v>12</v>
      </c>
    </row>
    <row r="19" spans="1:28" x14ac:dyDescent="0.25">
      <c r="A19" t="s">
        <v>13</v>
      </c>
      <c r="B19">
        <v>8</v>
      </c>
      <c r="C19">
        <v>194.7</v>
      </c>
      <c r="D19">
        <v>153.53333333333333</v>
      </c>
      <c r="G19">
        <f t="shared" si="0"/>
        <v>170.77881118655611</v>
      </c>
      <c r="H19">
        <f t="shared" si="1"/>
        <v>869.62978063442995</v>
      </c>
      <c r="Z19">
        <v>15</v>
      </c>
      <c r="AA19">
        <v>524.35</v>
      </c>
      <c r="AB19">
        <v>13</v>
      </c>
    </row>
    <row r="20" spans="1:28" x14ac:dyDescent="0.25">
      <c r="A20" t="s">
        <v>13</v>
      </c>
      <c r="B20">
        <v>9</v>
      </c>
      <c r="C20">
        <v>245.5</v>
      </c>
      <c r="D20">
        <v>225.66666666666666</v>
      </c>
      <c r="G20">
        <f t="shared" si="0"/>
        <v>247.95460060726742</v>
      </c>
      <c r="H20">
        <f t="shared" si="1"/>
        <v>502.77706348178123</v>
      </c>
      <c r="Z20">
        <v>18</v>
      </c>
      <c r="AA20">
        <v>485.7</v>
      </c>
      <c r="AB20">
        <v>15</v>
      </c>
    </row>
    <row r="21" spans="1:28" x14ac:dyDescent="0.25">
      <c r="A21" t="s">
        <v>13</v>
      </c>
      <c r="B21">
        <v>10</v>
      </c>
      <c r="C21">
        <v>288.05</v>
      </c>
      <c r="D21">
        <v>315.33333333333337</v>
      </c>
      <c r="G21">
        <f t="shared" si="0"/>
        <v>328.80257238455255</v>
      </c>
      <c r="H21">
        <f t="shared" si="1"/>
        <v>1842.1925565770816</v>
      </c>
      <c r="Z21">
        <v>18</v>
      </c>
      <c r="AA21">
        <v>468.92500000000001</v>
      </c>
      <c r="AB21">
        <v>13</v>
      </c>
    </row>
    <row r="22" spans="1:28" x14ac:dyDescent="0.25">
      <c r="A22" t="s">
        <v>13</v>
      </c>
      <c r="B22">
        <v>11</v>
      </c>
      <c r="C22">
        <v>334.68333333333334</v>
      </c>
      <c r="D22">
        <v>414.73333333333329</v>
      </c>
      <c r="G22">
        <f t="shared" si="0"/>
        <v>397.19836315385243</v>
      </c>
      <c r="H22">
        <f t="shared" si="1"/>
        <v>4215.6041326556742</v>
      </c>
      <c r="Z22">
        <v>19</v>
      </c>
      <c r="AA22">
        <v>471.43329999999997</v>
      </c>
      <c r="AB22">
        <v>14</v>
      </c>
    </row>
    <row r="23" spans="1:28" x14ac:dyDescent="0.25">
      <c r="A23" t="s">
        <v>13</v>
      </c>
      <c r="B23">
        <v>12</v>
      </c>
      <c r="C23">
        <v>397.88333333333333</v>
      </c>
      <c r="D23">
        <v>484.65</v>
      </c>
      <c r="G23">
        <f t="shared" si="0"/>
        <v>435.98671667953619</v>
      </c>
      <c r="H23">
        <f t="shared" si="1"/>
        <v>3819.9829659554189</v>
      </c>
    </row>
    <row r="24" spans="1:28" x14ac:dyDescent="0.25">
      <c r="A24" t="s">
        <v>13</v>
      </c>
      <c r="B24">
        <v>13</v>
      </c>
      <c r="C24">
        <v>490.36666666666667</v>
      </c>
      <c r="D24">
        <v>525.04999999999995</v>
      </c>
      <c r="G24">
        <f t="shared" si="0"/>
        <v>433.72752679442681</v>
      </c>
      <c r="H24">
        <f t="shared" si="1"/>
        <v>11547.786277849777</v>
      </c>
    </row>
    <row r="25" spans="1:28" x14ac:dyDescent="0.25">
      <c r="A25" t="s">
        <v>13</v>
      </c>
      <c r="B25">
        <v>14</v>
      </c>
      <c r="C25">
        <v>497.36666666666667</v>
      </c>
      <c r="D25">
        <v>434.0333333333333</v>
      </c>
      <c r="G25">
        <f t="shared" si="0"/>
        <v>390.05243263860905</v>
      </c>
      <c r="H25">
        <f t="shared" si="1"/>
        <v>13450.664450947919</v>
      </c>
    </row>
    <row r="26" spans="1:28" x14ac:dyDescent="0.25">
      <c r="A26" t="s">
        <v>13</v>
      </c>
      <c r="B26">
        <v>15</v>
      </c>
      <c r="C26">
        <v>403.43333333333334</v>
      </c>
      <c r="D26">
        <v>296.53333333333336</v>
      </c>
      <c r="G26">
        <f t="shared" si="0"/>
        <v>316.2828395267648</v>
      </c>
      <c r="H26">
        <f t="shared" si="1"/>
        <v>7985.2515656131272</v>
      </c>
    </row>
    <row r="27" spans="1:28" x14ac:dyDescent="0.25">
      <c r="A27" t="s">
        <v>13</v>
      </c>
      <c r="B27">
        <v>16</v>
      </c>
      <c r="C27">
        <v>233.56666666666666</v>
      </c>
      <c r="D27">
        <v>126.66666666666667</v>
      </c>
      <c r="G27">
        <f t="shared" si="0"/>
        <v>230.65307945707625</v>
      </c>
      <c r="H27">
        <f t="shared" si="1"/>
        <v>10821.663035445345</v>
      </c>
    </row>
    <row r="31" spans="1:28" x14ac:dyDescent="0.25">
      <c r="C31" t="s">
        <v>41</v>
      </c>
      <c r="D31" t="s">
        <v>38</v>
      </c>
      <c r="E31" t="s">
        <v>39</v>
      </c>
      <c r="F31" t="s">
        <v>46</v>
      </c>
      <c r="G31" t="s">
        <v>48</v>
      </c>
    </row>
    <row r="32" spans="1:28" x14ac:dyDescent="0.25">
      <c r="C32">
        <v>17</v>
      </c>
      <c r="D32">
        <f>$C$2-EXP($E$2*$C32)</f>
        <v>-4.2373269960326067E-2</v>
      </c>
      <c r="E32">
        <f>$C$3-EXP($E$3*$C32)</f>
        <v>-6.8817052071782421E-5</v>
      </c>
      <c r="F32">
        <f>$J$2*$C32+$J$3</f>
        <v>440.36373630377506</v>
      </c>
      <c r="G32">
        <f>$J$4*$C32</f>
        <v>13.226965089840578</v>
      </c>
    </row>
    <row r="33" spans="1:8" x14ac:dyDescent="0.25">
      <c r="A33" t="s">
        <v>13</v>
      </c>
      <c r="B33">
        <v>1</v>
      </c>
      <c r="C33">
        <v>0.95</v>
      </c>
      <c r="E33">
        <v>0.85</v>
      </c>
      <c r="G33">
        <f>$F$32*EXP($D$32*($B33-$G$32)^2+$E$32*($B33-$G$32)^3)</f>
        <v>0.88571952543810439</v>
      </c>
      <c r="H33">
        <f>(G33-C33)^2+(G33-D33)^2+(G33-E33)^2</f>
        <v>0.78990694164972675</v>
      </c>
    </row>
    <row r="34" spans="1:8" x14ac:dyDescent="0.25">
      <c r="A34" t="s">
        <v>13</v>
      </c>
      <c r="B34">
        <v>2</v>
      </c>
      <c r="C34">
        <v>2.0750000000000002</v>
      </c>
      <c r="E34">
        <v>2.35</v>
      </c>
      <c r="G34">
        <f>$F$32*EXP($D$32*($B34-$G$32)^2+$E$32*($B34-$G$32)^3)</f>
        <v>2.3257813650919799</v>
      </c>
      <c r="H34">
        <f t="shared" ref="H34:H49" si="2">(G34-C34)^2+(G34-D34)^2+(G34-E34)^2</f>
        <v>5.4727367935633175</v>
      </c>
    </row>
    <row r="35" spans="1:8" x14ac:dyDescent="0.25">
      <c r="A35" t="s">
        <v>13</v>
      </c>
      <c r="B35">
        <v>3</v>
      </c>
      <c r="C35">
        <v>6.6749999999999998</v>
      </c>
      <c r="E35">
        <v>6.7</v>
      </c>
      <c r="G35">
        <f>$F$32*EXP($D$32*($B35-$G$32)^2+$E$32*($B35-$G$32)^3)</f>
        <v>5.6370233327550858</v>
      </c>
      <c r="H35">
        <f t="shared" si="2"/>
        <v>33.983347010877225</v>
      </c>
    </row>
    <row r="36" spans="1:8" x14ac:dyDescent="0.25">
      <c r="A36" t="s">
        <v>13</v>
      </c>
      <c r="B36">
        <v>4</v>
      </c>
      <c r="C36">
        <v>15.375</v>
      </c>
      <c r="D36">
        <v>13.05</v>
      </c>
      <c r="E36">
        <v>18.3</v>
      </c>
      <c r="G36">
        <f t="shared" ref="G36:G49" si="3">$F$32*EXP($D$32*($B36-$G$32)^2+$E$32*($B36-$G$32)^3)</f>
        <v>12.605490091909507</v>
      </c>
      <c r="H36">
        <f t="shared" si="2"/>
        <v>40.295217282742826</v>
      </c>
    </row>
    <row r="37" spans="1:8" x14ac:dyDescent="0.25">
      <c r="A37" t="s">
        <v>13</v>
      </c>
      <c r="B37">
        <v>5</v>
      </c>
      <c r="C37">
        <v>31.25</v>
      </c>
      <c r="D37">
        <v>26.5</v>
      </c>
      <c r="E37">
        <v>38.75</v>
      </c>
      <c r="G37">
        <f t="shared" si="3"/>
        <v>25.996762948058251</v>
      </c>
      <c r="H37">
        <f t="shared" si="2"/>
        <v>190.49480235736056</v>
      </c>
    </row>
    <row r="38" spans="1:8" x14ac:dyDescent="0.25">
      <c r="A38" t="s">
        <v>13</v>
      </c>
      <c r="B38">
        <v>6</v>
      </c>
      <c r="C38">
        <v>48.3</v>
      </c>
      <c r="D38">
        <v>61.424999999999997</v>
      </c>
      <c r="E38">
        <v>72.974999999999994</v>
      </c>
      <c r="G38">
        <f t="shared" si="3"/>
        <v>49.425278749852829</v>
      </c>
      <c r="H38">
        <f t="shared" si="2"/>
        <v>699.84893330573675</v>
      </c>
    </row>
    <row r="39" spans="1:8" x14ac:dyDescent="0.25">
      <c r="A39" t="s">
        <v>13</v>
      </c>
      <c r="B39">
        <v>7</v>
      </c>
      <c r="C39">
        <v>79.1875</v>
      </c>
      <c r="D39">
        <v>114.53333333333333</v>
      </c>
      <c r="E39">
        <v>125.4</v>
      </c>
      <c r="G39">
        <f t="shared" si="3"/>
        <v>86.590445483898904</v>
      </c>
      <c r="H39">
        <f t="shared" si="2"/>
        <v>2341.7901049418729</v>
      </c>
    </row>
    <row r="40" spans="1:8" x14ac:dyDescent="0.25">
      <c r="A40" t="s">
        <v>13</v>
      </c>
      <c r="B40">
        <v>8</v>
      </c>
      <c r="C40">
        <v>123.125</v>
      </c>
      <c r="D40">
        <v>132.04000000000002</v>
      </c>
      <c r="E40">
        <v>180.7</v>
      </c>
      <c r="G40">
        <f t="shared" si="3"/>
        <v>139.73412918992193</v>
      </c>
      <c r="H40">
        <f t="shared" si="2"/>
        <v>2013.2653676667308</v>
      </c>
    </row>
    <row r="41" spans="1:8" x14ac:dyDescent="0.25">
      <c r="A41" t="s">
        <v>13</v>
      </c>
      <c r="B41">
        <v>9</v>
      </c>
      <c r="C41">
        <v>183</v>
      </c>
      <c r="D41">
        <v>159.4</v>
      </c>
      <c r="E41">
        <v>247.15</v>
      </c>
      <c r="G41">
        <f t="shared" si="3"/>
        <v>207.6191279589103</v>
      </c>
      <c r="H41">
        <f t="shared" si="2"/>
        <v>4493.8756069039709</v>
      </c>
    </row>
    <row r="42" spans="1:8" x14ac:dyDescent="0.25">
      <c r="A42" t="s">
        <v>13</v>
      </c>
      <c r="B42">
        <v>10</v>
      </c>
      <c r="C42">
        <v>242.11250000000001</v>
      </c>
      <c r="D42">
        <v>231.35</v>
      </c>
      <c r="E42">
        <v>292.05</v>
      </c>
      <c r="G42">
        <f t="shared" si="3"/>
        <v>283.91298916353912</v>
      </c>
      <c r="H42">
        <f t="shared" si="2"/>
        <v>4576.3596694701646</v>
      </c>
    </row>
    <row r="43" spans="1:8" x14ac:dyDescent="0.25">
      <c r="A43" t="s">
        <v>13</v>
      </c>
      <c r="B43">
        <v>11</v>
      </c>
      <c r="C43">
        <v>347.9375</v>
      </c>
      <c r="D43">
        <v>321.10000000000002</v>
      </c>
      <c r="E43">
        <v>342.6</v>
      </c>
      <c r="G43">
        <f t="shared" si="3"/>
        <v>357.17155976613179</v>
      </c>
      <c r="H43">
        <f t="shared" si="2"/>
        <v>1598.7556377440606</v>
      </c>
    </row>
    <row r="44" spans="1:8" x14ac:dyDescent="0.25">
      <c r="A44" t="s">
        <v>13</v>
      </c>
      <c r="B44">
        <v>12</v>
      </c>
      <c r="C44">
        <v>421.77499999999998</v>
      </c>
      <c r="D44">
        <v>414.35</v>
      </c>
      <c r="E44">
        <v>398.07499999999999</v>
      </c>
      <c r="G44">
        <f t="shared" si="3"/>
        <v>413.20242907324524</v>
      </c>
      <c r="H44">
        <f t="shared" si="2"/>
        <v>303.64500169223913</v>
      </c>
    </row>
    <row r="45" spans="1:8" x14ac:dyDescent="0.25">
      <c r="A45" t="s">
        <v>13</v>
      </c>
      <c r="B45">
        <v>13</v>
      </c>
      <c r="C45">
        <v>463.9</v>
      </c>
      <c r="D45">
        <v>462.35</v>
      </c>
      <c r="E45">
        <v>453.15</v>
      </c>
      <c r="G45">
        <f t="shared" si="3"/>
        <v>439.40392068006673</v>
      </c>
      <c r="H45">
        <f t="shared" si="2"/>
        <v>1315.5351548750277</v>
      </c>
    </row>
    <row r="46" spans="1:8" x14ac:dyDescent="0.25">
      <c r="A46" t="s">
        <v>13</v>
      </c>
      <c r="B46">
        <v>14</v>
      </c>
      <c r="C46">
        <v>459.65</v>
      </c>
      <c r="D46">
        <v>448.25</v>
      </c>
      <c r="E46">
        <v>477.9</v>
      </c>
      <c r="G46">
        <f t="shared" si="3"/>
        <v>429.33938955560484</v>
      </c>
      <c r="H46">
        <f t="shared" si="2"/>
        <v>3634.477179623841</v>
      </c>
    </row>
    <row r="47" spans="1:8" x14ac:dyDescent="0.25">
      <c r="A47" t="s">
        <v>13</v>
      </c>
      <c r="B47">
        <v>15</v>
      </c>
      <c r="C47">
        <v>389.3</v>
      </c>
      <c r="D47">
        <v>300.64999999999998</v>
      </c>
      <c r="E47">
        <v>414.4</v>
      </c>
      <c r="G47">
        <f t="shared" si="3"/>
        <v>385.29552508995056</v>
      </c>
      <c r="H47">
        <f t="shared" si="2"/>
        <v>8027.9711968483643</v>
      </c>
    </row>
    <row r="48" spans="1:8" x14ac:dyDescent="0.25">
      <c r="A48" t="s">
        <v>13</v>
      </c>
      <c r="B48">
        <v>16</v>
      </c>
      <c r="C48">
        <v>307.125</v>
      </c>
      <c r="D48">
        <v>201.4</v>
      </c>
      <c r="E48">
        <v>279.60000000000002</v>
      </c>
      <c r="G48">
        <f t="shared" si="3"/>
        <v>317.44193534463</v>
      </c>
      <c r="H48">
        <f t="shared" si="2"/>
        <v>15004.181984059718</v>
      </c>
    </row>
    <row r="49" spans="1:8" x14ac:dyDescent="0.25">
      <c r="A49" t="s">
        <v>13</v>
      </c>
      <c r="B49">
        <v>17</v>
      </c>
      <c r="C49">
        <v>167.22499999999999</v>
      </c>
      <c r="D49">
        <v>101.1</v>
      </c>
      <c r="E49">
        <v>128.65</v>
      </c>
      <c r="G49">
        <f t="shared" si="3"/>
        <v>240.01169988827806</v>
      </c>
      <c r="H49">
        <f t="shared" si="2"/>
        <v>36995.792248484198</v>
      </c>
    </row>
    <row r="50" spans="1:8" x14ac:dyDescent="0.25">
      <c r="C50" t="s">
        <v>41</v>
      </c>
      <c r="D50" t="s">
        <v>38</v>
      </c>
      <c r="E50" t="s">
        <v>39</v>
      </c>
      <c r="F50" t="s">
        <v>46</v>
      </c>
      <c r="G50" t="s">
        <v>48</v>
      </c>
    </row>
    <row r="51" spans="1:8" x14ac:dyDescent="0.25">
      <c r="C51">
        <v>15</v>
      </c>
      <c r="D51">
        <f>$C$2-EXP($E$2*$C51)</f>
        <v>-5.8787068367863946E-2</v>
      </c>
      <c r="E51">
        <f>$C$3-EXP($E$3*$C51)</f>
        <v>-9.80522168736217E-4</v>
      </c>
      <c r="F51">
        <f>$J$2*$C51+$J$3</f>
        <v>440.36373630377506</v>
      </c>
      <c r="G51">
        <f>$J$4*$C51</f>
        <v>11.670851549859334</v>
      </c>
    </row>
    <row r="52" spans="1:8" x14ac:dyDescent="0.25">
      <c r="A52" t="s">
        <v>13</v>
      </c>
      <c r="B52">
        <v>1</v>
      </c>
      <c r="D52">
        <v>1.1000000000000001</v>
      </c>
      <c r="E52">
        <v>0.25</v>
      </c>
      <c r="G52">
        <f>$F$51*EXP($D$51*($B52-$G$51)^2+$E$51*($B52-$G$51)^3)</f>
        <v>1.7951374424397388</v>
      </c>
      <c r="H52">
        <f>(G52-C52)^2+(G52-D52)^2+(G52-E52)^2</f>
        <v>6.0931842171599655</v>
      </c>
    </row>
    <row r="53" spans="1:8" x14ac:dyDescent="0.25">
      <c r="A53" t="s">
        <v>13</v>
      </c>
      <c r="B53">
        <v>2</v>
      </c>
      <c r="D53">
        <v>2</v>
      </c>
      <c r="E53">
        <v>1.6</v>
      </c>
      <c r="G53">
        <f t="shared" ref="G53:G66" si="4">$F$51*EXP($D$51*($B53-$G$51)^2+$E$51*($B53-$G$51)^3)</f>
        <v>4.3770352397345098</v>
      </c>
      <c r="H53">
        <f t="shared" ref="H53:H66" si="5">(G53-C53)^2+(G53-D53)^2+(G53-E53)^2</f>
        <v>32.520658743544743</v>
      </c>
    </row>
    <row r="54" spans="1:8" x14ac:dyDescent="0.25">
      <c r="A54" t="s">
        <v>13</v>
      </c>
      <c r="B54">
        <v>3</v>
      </c>
      <c r="D54">
        <v>5.8</v>
      </c>
      <c r="E54">
        <v>7.4</v>
      </c>
      <c r="G54">
        <f t="shared" si="4"/>
        <v>10.044069885907431</v>
      </c>
      <c r="H54">
        <f t="shared" si="5"/>
        <v>125.88657463102138</v>
      </c>
    </row>
    <row r="55" spans="1:8" x14ac:dyDescent="0.25">
      <c r="A55" t="s">
        <v>13</v>
      </c>
      <c r="B55">
        <v>4</v>
      </c>
      <c r="C55">
        <v>13.05</v>
      </c>
      <c r="D55">
        <v>16.100000000000001</v>
      </c>
      <c r="E55">
        <v>18.033333333333335</v>
      </c>
      <c r="G55">
        <f t="shared" si="4"/>
        <v>21.564120065987808</v>
      </c>
      <c r="H55">
        <f t="shared" si="5"/>
        <v>114.81330354507566</v>
      </c>
    </row>
    <row r="56" spans="1:8" x14ac:dyDescent="0.25">
      <c r="A56" t="s">
        <v>13</v>
      </c>
      <c r="B56">
        <v>5</v>
      </c>
      <c r="C56">
        <v>26.5</v>
      </c>
      <c r="D56">
        <v>37.78</v>
      </c>
      <c r="E56">
        <v>34.200000000000003</v>
      </c>
      <c r="G56">
        <f t="shared" si="4"/>
        <v>43.061690697805936</v>
      </c>
      <c r="H56">
        <f t="shared" si="5"/>
        <v>380.71541742066165</v>
      </c>
    </row>
    <row r="57" spans="1:8" x14ac:dyDescent="0.25">
      <c r="A57" t="s">
        <v>13</v>
      </c>
      <c r="B57">
        <v>6</v>
      </c>
      <c r="C57">
        <v>61.424999999999997</v>
      </c>
      <c r="D57">
        <v>71.87</v>
      </c>
      <c r="E57">
        <v>62.466666666666661</v>
      </c>
      <c r="G57">
        <f t="shared" si="4"/>
        <v>79.51200802856367</v>
      </c>
      <c r="H57">
        <f t="shared" si="5"/>
        <v>676.08380827755536</v>
      </c>
    </row>
    <row r="58" spans="1:8" x14ac:dyDescent="0.25">
      <c r="A58" t="s">
        <v>13</v>
      </c>
      <c r="B58">
        <v>7</v>
      </c>
      <c r="C58">
        <v>114.53333333333333</v>
      </c>
      <c r="D58">
        <v>111</v>
      </c>
      <c r="E58">
        <v>92.966666666666669</v>
      </c>
      <c r="G58">
        <f t="shared" si="4"/>
        <v>134.95894101797973</v>
      </c>
      <c r="H58">
        <f t="shared" si="5"/>
        <v>2754.5874091860614</v>
      </c>
    </row>
    <row r="59" spans="1:8" x14ac:dyDescent="0.25">
      <c r="A59" t="s">
        <v>13</v>
      </c>
      <c r="B59">
        <v>8</v>
      </c>
      <c r="C59">
        <v>132.04000000000002</v>
      </c>
      <c r="D59">
        <v>178.7</v>
      </c>
      <c r="E59">
        <v>163.93333333333334</v>
      </c>
      <c r="G59">
        <f t="shared" si="4"/>
        <v>209.33550097365051</v>
      </c>
      <c r="H59">
        <f t="shared" si="5"/>
        <v>8974.4852171136099</v>
      </c>
    </row>
    <row r="60" spans="1:8" x14ac:dyDescent="0.25">
      <c r="A60" t="s">
        <v>13</v>
      </c>
      <c r="B60">
        <v>9</v>
      </c>
      <c r="C60">
        <v>203.57</v>
      </c>
      <c r="D60">
        <v>245.3</v>
      </c>
      <c r="E60">
        <v>240.53333333333336</v>
      </c>
      <c r="G60">
        <f t="shared" si="4"/>
        <v>294.98598450613576</v>
      </c>
      <c r="H60">
        <f t="shared" si="5"/>
        <v>13790.670499316917</v>
      </c>
    </row>
    <row r="61" spans="1:8" x14ac:dyDescent="0.25">
      <c r="A61" t="s">
        <v>13</v>
      </c>
      <c r="B61">
        <v>10</v>
      </c>
      <c r="C61">
        <v>314.11</v>
      </c>
      <c r="D61">
        <v>332.95</v>
      </c>
      <c r="E61">
        <v>335.75</v>
      </c>
      <c r="G61">
        <f t="shared" si="4"/>
        <v>375.42409073338769</v>
      </c>
      <c r="H61">
        <f t="shared" si="5"/>
        <v>7137.4995816112259</v>
      </c>
    </row>
    <row r="62" spans="1:8" x14ac:dyDescent="0.25">
      <c r="A62" t="s">
        <v>13</v>
      </c>
      <c r="B62">
        <v>11</v>
      </c>
      <c r="C62">
        <v>412.37</v>
      </c>
      <c r="D62">
        <v>387.4</v>
      </c>
      <c r="E62">
        <v>433</v>
      </c>
      <c r="G62">
        <f t="shared" si="4"/>
        <v>428.99293544930708</v>
      </c>
      <c r="H62">
        <f t="shared" si="5"/>
        <v>2022.3508285554776</v>
      </c>
    </row>
    <row r="63" spans="1:8" x14ac:dyDescent="0.25">
      <c r="A63" t="s">
        <v>13</v>
      </c>
      <c r="B63">
        <v>12</v>
      </c>
      <c r="C63">
        <v>488.87</v>
      </c>
      <c r="D63">
        <v>479.7</v>
      </c>
      <c r="E63">
        <v>514.54999999999995</v>
      </c>
      <c r="G63">
        <f t="shared" si="4"/>
        <v>437.55271028108012</v>
      </c>
      <c r="H63">
        <f t="shared" si="5"/>
        <v>10338.440878805406</v>
      </c>
    </row>
    <row r="64" spans="1:8" x14ac:dyDescent="0.25">
      <c r="A64" t="s">
        <v>13</v>
      </c>
      <c r="B64">
        <v>13</v>
      </c>
      <c r="C64">
        <v>511.73999999999995</v>
      </c>
      <c r="D64">
        <v>424.5</v>
      </c>
      <c r="E64">
        <v>524.35</v>
      </c>
      <c r="G64">
        <f t="shared" si="4"/>
        <v>396.01153760999404</v>
      </c>
      <c r="H64">
        <f t="shared" si="5"/>
        <v>30675.430425132778</v>
      </c>
    </row>
    <row r="65" spans="1:8" x14ac:dyDescent="0.25">
      <c r="A65" t="s">
        <v>13</v>
      </c>
      <c r="B65">
        <v>14</v>
      </c>
      <c r="C65">
        <v>417.13</v>
      </c>
      <c r="D65">
        <v>289.10000000000002</v>
      </c>
      <c r="E65">
        <v>469.9666666666667</v>
      </c>
      <c r="G65">
        <f t="shared" si="4"/>
        <v>316.17498786126123</v>
      </c>
      <c r="H65">
        <f t="shared" si="5"/>
        <v>34576.849913405335</v>
      </c>
    </row>
    <row r="66" spans="1:8" x14ac:dyDescent="0.25">
      <c r="A66" t="s">
        <v>13</v>
      </c>
      <c r="B66">
        <v>15</v>
      </c>
      <c r="C66">
        <v>225.84</v>
      </c>
      <c r="D66">
        <v>137.5</v>
      </c>
      <c r="E66">
        <v>259.73333333333335</v>
      </c>
      <c r="G66">
        <f t="shared" si="4"/>
        <v>221.37795970651655</v>
      </c>
      <c r="H66">
        <f t="shared" si="5"/>
        <v>8526.5566141613963</v>
      </c>
    </row>
    <row r="68" spans="1:8" x14ac:dyDescent="0.25">
      <c r="C68" t="s">
        <v>41</v>
      </c>
      <c r="D68" t="s">
        <v>38</v>
      </c>
      <c r="E68" t="s">
        <v>39</v>
      </c>
      <c r="F68" t="s">
        <v>46</v>
      </c>
      <c r="G68" t="s">
        <v>48</v>
      </c>
    </row>
    <row r="69" spans="1:8" x14ac:dyDescent="0.25">
      <c r="C69">
        <v>18</v>
      </c>
      <c r="D69">
        <f>$C$2-EXP($E$2*$C69)</f>
        <v>-3.632372244729256E-2</v>
      </c>
      <c r="E69">
        <f>$C$3-EXP($E$3*$C69)</f>
        <v>1.6492842492126783E-4</v>
      </c>
      <c r="F69">
        <f>$J$2*$C69+$J$3</f>
        <v>440.36373630377506</v>
      </c>
      <c r="G69">
        <f>$J$4*$C69</f>
        <v>14.005021859831199</v>
      </c>
    </row>
    <row r="70" spans="1:8" x14ac:dyDescent="0.25">
      <c r="A70" t="s">
        <v>13</v>
      </c>
      <c r="B70">
        <v>1</v>
      </c>
      <c r="D70">
        <v>0.9</v>
      </c>
      <c r="G70">
        <f>$F$69*EXP($D$69*($B70-$G$69)^2+$E$69*($B70-$G$69)^3)</f>
        <v>0.65795449093302116</v>
      </c>
      <c r="H70">
        <f>(G70-C70)^2+(G70-D70)^2</f>
        <v>0.491490140598424</v>
      </c>
    </row>
    <row r="71" spans="1:8" x14ac:dyDescent="0.25">
      <c r="A71" t="s">
        <v>13</v>
      </c>
      <c r="B71">
        <v>2</v>
      </c>
      <c r="D71">
        <v>2.4500000000000002</v>
      </c>
      <c r="G71">
        <f>$F$69*EXP($D$69*($B71-$G$69)^2+$E$69*($B71-$G$69)^3)</f>
        <v>1.763414411191365</v>
      </c>
      <c r="H71">
        <f t="shared" ref="H71:H87" si="6">(G71-C71)^2+(G71-D71)^2</f>
        <v>3.5810301563570888</v>
      </c>
    </row>
    <row r="72" spans="1:8" x14ac:dyDescent="0.25">
      <c r="A72" t="s">
        <v>13</v>
      </c>
      <c r="B72">
        <v>3</v>
      </c>
      <c r="C72">
        <v>2.1</v>
      </c>
      <c r="D72">
        <v>6.4</v>
      </c>
      <c r="G72">
        <f>$F$69*EXP($D$69*($B72-$G$69)^2+$E$69*($B72-$G$69)^3)</f>
        <v>4.3431336374329828</v>
      </c>
      <c r="H72">
        <f t="shared" si="6"/>
        <v>9.2623477488429984</v>
      </c>
    </row>
    <row r="73" spans="1:8" x14ac:dyDescent="0.25">
      <c r="A73" t="s">
        <v>13</v>
      </c>
      <c r="B73">
        <v>4</v>
      </c>
      <c r="C73">
        <v>9.8666666666666671</v>
      </c>
      <c r="D73">
        <v>13.25</v>
      </c>
      <c r="G73">
        <f>$F$69*EXP($D$69*($B73-$G$69)^2+$E$69*($B73-$G$69)^3)</f>
        <v>9.83947760997847</v>
      </c>
      <c r="H73">
        <f t="shared" si="6"/>
        <v>11.632402217641763</v>
      </c>
    </row>
    <row r="74" spans="1:8" x14ac:dyDescent="0.25">
      <c r="A74" t="s">
        <v>13</v>
      </c>
      <c r="B74">
        <v>5</v>
      </c>
      <c r="C74">
        <v>18.216666666666665</v>
      </c>
      <c r="D74">
        <v>28.65</v>
      </c>
      <c r="G74">
        <f t="shared" ref="G74:G87" si="7">$F$69*EXP($D$69*($B74-$G$69)^2+$E$69*($B74-$G$69)^3)</f>
        <v>20.525355976758721</v>
      </c>
      <c r="H74">
        <f t="shared" si="6"/>
        <v>71.339886834923547</v>
      </c>
    </row>
    <row r="75" spans="1:8" x14ac:dyDescent="0.25">
      <c r="A75" t="s">
        <v>13</v>
      </c>
      <c r="B75">
        <v>6</v>
      </c>
      <c r="C75">
        <v>31.799999999999997</v>
      </c>
      <c r="D75">
        <v>53.9</v>
      </c>
      <c r="G75">
        <f t="shared" si="7"/>
        <v>39.462893564140209</v>
      </c>
      <c r="H75">
        <f t="shared" si="6"/>
        <v>267.14998001568563</v>
      </c>
    </row>
    <row r="76" spans="1:8" x14ac:dyDescent="0.25">
      <c r="A76" t="s">
        <v>13</v>
      </c>
      <c r="B76">
        <v>7</v>
      </c>
      <c r="C76">
        <v>55.416666666666664</v>
      </c>
      <c r="D76">
        <v>78.375</v>
      </c>
      <c r="G76">
        <f t="shared" si="7"/>
        <v>69.999750402928996</v>
      </c>
      <c r="H76">
        <f t="shared" si="6"/>
        <v>282.81113707207692</v>
      </c>
    </row>
    <row r="77" spans="1:8" x14ac:dyDescent="0.25">
      <c r="A77" t="s">
        <v>13</v>
      </c>
      <c r="B77">
        <v>8</v>
      </c>
      <c r="C77">
        <v>94</v>
      </c>
      <c r="D77">
        <v>112.77500000000001</v>
      </c>
      <c r="G77">
        <f t="shared" si="7"/>
        <v>114.66824321325747</v>
      </c>
      <c r="H77">
        <f t="shared" si="6"/>
        <v>430.76064738690889</v>
      </c>
    </row>
    <row r="78" spans="1:8" x14ac:dyDescent="0.25">
      <c r="A78" t="s">
        <v>13</v>
      </c>
      <c r="B78">
        <v>9</v>
      </c>
      <c r="C78">
        <v>148.23333333333332</v>
      </c>
      <c r="D78">
        <v>175.42500000000001</v>
      </c>
      <c r="G78">
        <f t="shared" si="7"/>
        <v>173.64356497847115</v>
      </c>
      <c r="H78">
        <f t="shared" si="6"/>
        <v>648.85338299549335</v>
      </c>
    </row>
    <row r="79" spans="1:8" x14ac:dyDescent="0.25">
      <c r="A79" t="s">
        <v>13</v>
      </c>
      <c r="B79">
        <v>10</v>
      </c>
      <c r="C79">
        <v>236.80555555555554</v>
      </c>
      <c r="D79">
        <v>261.3</v>
      </c>
      <c r="G79">
        <f t="shared" si="7"/>
        <v>243.31722811864881</v>
      </c>
      <c r="H79">
        <f t="shared" si="6"/>
        <v>365.78196410565698</v>
      </c>
    </row>
    <row r="80" spans="1:8" x14ac:dyDescent="0.25">
      <c r="A80" t="s">
        <v>13</v>
      </c>
      <c r="B80">
        <v>11</v>
      </c>
      <c r="C80">
        <v>334.41666666666669</v>
      </c>
      <c r="D80">
        <v>351.42500000000001</v>
      </c>
      <c r="G80">
        <f t="shared" si="7"/>
        <v>315.80239865576533</v>
      </c>
      <c r="H80">
        <f t="shared" si="6"/>
        <v>1615.4607001119359</v>
      </c>
    </row>
    <row r="81" spans="1:8" x14ac:dyDescent="0.25">
      <c r="A81" t="s">
        <v>13</v>
      </c>
      <c r="B81">
        <v>12</v>
      </c>
      <c r="C81">
        <v>385.61666666666662</v>
      </c>
      <c r="D81">
        <v>440.2</v>
      </c>
      <c r="G81">
        <f t="shared" si="7"/>
        <v>380.02848523951462</v>
      </c>
      <c r="H81">
        <f t="shared" si="6"/>
        <v>3651.8389602340744</v>
      </c>
    </row>
    <row r="82" spans="1:8" x14ac:dyDescent="0.25">
      <c r="A82" t="s">
        <v>13</v>
      </c>
      <c r="B82">
        <v>13</v>
      </c>
      <c r="C82">
        <v>444.41666666666669</v>
      </c>
      <c r="D82">
        <v>468.92500000000001</v>
      </c>
      <c r="G82">
        <f t="shared" si="7"/>
        <v>424.42875943642423</v>
      </c>
      <c r="H82">
        <f t="shared" si="6"/>
        <v>2379.4318597363854</v>
      </c>
    </row>
    <row r="83" spans="1:8" x14ac:dyDescent="0.25">
      <c r="A83" t="s">
        <v>13</v>
      </c>
      <c r="B83">
        <v>14</v>
      </c>
      <c r="C83">
        <v>482.73333333333329</v>
      </c>
      <c r="D83">
        <v>437.45</v>
      </c>
      <c r="G83">
        <f t="shared" si="7"/>
        <v>440.36333289924266</v>
      </c>
      <c r="H83">
        <f t="shared" si="6"/>
        <v>1803.7044453666499</v>
      </c>
    </row>
    <row r="84" spans="1:8" x14ac:dyDescent="0.25">
      <c r="A84" t="s">
        <v>13</v>
      </c>
      <c r="B84">
        <v>15</v>
      </c>
      <c r="C84">
        <v>485.7</v>
      </c>
      <c r="D84">
        <v>410.7</v>
      </c>
      <c r="G84">
        <f t="shared" si="7"/>
        <v>424.87869376651417</v>
      </c>
      <c r="H84">
        <f t="shared" si="6"/>
        <v>3900.2666488720483</v>
      </c>
    </row>
    <row r="85" spans="1:8" x14ac:dyDescent="0.25">
      <c r="A85" t="s">
        <v>13</v>
      </c>
      <c r="B85">
        <v>16</v>
      </c>
      <c r="C85">
        <v>403.13333333333338</v>
      </c>
      <c r="D85">
        <v>327</v>
      </c>
      <c r="G85">
        <f t="shared" si="7"/>
        <v>381.58911591035752</v>
      </c>
      <c r="H85">
        <f t="shared" si="6"/>
        <v>3444.1248802429054</v>
      </c>
    </row>
    <row r="86" spans="1:8" x14ac:dyDescent="0.25">
      <c r="A86" t="s">
        <v>13</v>
      </c>
      <c r="B86">
        <v>17</v>
      </c>
      <c r="C86">
        <v>294.59999999999997</v>
      </c>
      <c r="D86">
        <v>241.95</v>
      </c>
      <c r="G86">
        <f t="shared" si="7"/>
        <v>319.32578741809397</v>
      </c>
      <c r="H86">
        <f t="shared" si="6"/>
        <v>6598.3770420148458</v>
      </c>
    </row>
    <row r="87" spans="1:8" x14ac:dyDescent="0.25">
      <c r="A87" t="s">
        <v>13</v>
      </c>
      <c r="B87">
        <v>18</v>
      </c>
      <c r="C87">
        <v>153.9</v>
      </c>
      <c r="D87">
        <v>111.9</v>
      </c>
      <c r="G87">
        <f t="shared" si="7"/>
        <v>249.23484335030909</v>
      </c>
      <c r="H87">
        <f t="shared" si="6"/>
        <v>27949.591554681909</v>
      </c>
    </row>
    <row r="89" spans="1:8" x14ac:dyDescent="0.25">
      <c r="C89" t="s">
        <v>41</v>
      </c>
      <c r="D89" t="s">
        <v>38</v>
      </c>
      <c r="E89" t="s">
        <v>39</v>
      </c>
      <c r="F89" t="s">
        <v>46</v>
      </c>
      <c r="G89" t="s">
        <v>48</v>
      </c>
    </row>
    <row r="90" spans="1:8" x14ac:dyDescent="0.25">
      <c r="C90">
        <v>19</v>
      </c>
      <c r="D90">
        <f>$C$2-EXP($E$2*$C90)</f>
        <v>-3.1370771856165588E-2</v>
      </c>
      <c r="E90">
        <f>$C$3-EXP($E$3*$C90)</f>
        <v>3.1698198355568637E-4</v>
      </c>
      <c r="F90">
        <f>$J$2*$C90+$J$3</f>
        <v>440.36373630377506</v>
      </c>
      <c r="G90">
        <f>$J$4*$C90</f>
        <v>14.783078629821823</v>
      </c>
    </row>
    <row r="91" spans="1:8" x14ac:dyDescent="0.25">
      <c r="A91" t="s">
        <v>13</v>
      </c>
      <c r="B91">
        <v>3</v>
      </c>
      <c r="C91">
        <v>4.3</v>
      </c>
      <c r="G91">
        <f t="shared" ref="G91:G107" si="8">$F$90*EXP($D$90*($B91-$G$90)^2+$E$90*($B91-$G$90)^3)</f>
        <v>3.3651728981089892</v>
      </c>
      <c r="H91">
        <f>(G91-C91)^2</f>
        <v>0.87390171042994591</v>
      </c>
    </row>
    <row r="92" spans="1:8" x14ac:dyDescent="0.25">
      <c r="A92" t="s">
        <v>13</v>
      </c>
      <c r="B92">
        <v>4</v>
      </c>
      <c r="C92">
        <v>9.3666666666666671</v>
      </c>
      <c r="G92">
        <f t="shared" si="8"/>
        <v>7.7101624454509397</v>
      </c>
      <c r="H92">
        <f t="shared" ref="H92:H107" si="9">(G92-C92)^2</f>
        <v>2.7440062349055236</v>
      </c>
    </row>
    <row r="93" spans="1:8" x14ac:dyDescent="0.25">
      <c r="A93" t="s">
        <v>13</v>
      </c>
      <c r="B93">
        <v>5</v>
      </c>
      <c r="C93">
        <v>20.349999999999998</v>
      </c>
      <c r="G93">
        <f t="shared" si="8"/>
        <v>16.25416814129137</v>
      </c>
      <c r="H93">
        <f t="shared" si="9"/>
        <v>16.775838614812574</v>
      </c>
    </row>
    <row r="94" spans="1:8" x14ac:dyDescent="0.25">
      <c r="A94" t="s">
        <v>13</v>
      </c>
      <c r="B94">
        <v>6</v>
      </c>
      <c r="C94">
        <v>35.383333333333333</v>
      </c>
      <c r="G94">
        <f t="shared" si="8"/>
        <v>31.589083285097757</v>
      </c>
      <c r="H94">
        <f t="shared" si="9"/>
        <v>14.396333428535666</v>
      </c>
    </row>
    <row r="95" spans="1:8" x14ac:dyDescent="0.25">
      <c r="A95" t="s">
        <v>13</v>
      </c>
      <c r="B95">
        <v>7</v>
      </c>
      <c r="C95">
        <v>62.116666666666667</v>
      </c>
      <c r="G95">
        <f t="shared" si="8"/>
        <v>56.703038806818213</v>
      </c>
      <c r="H95">
        <f t="shared" si="9"/>
        <v>29.307366604927349</v>
      </c>
    </row>
    <row r="96" spans="1:8" x14ac:dyDescent="0.25">
      <c r="A96" t="s">
        <v>13</v>
      </c>
      <c r="B96">
        <v>8</v>
      </c>
      <c r="C96">
        <v>105.7</v>
      </c>
      <c r="G96">
        <f t="shared" si="8"/>
        <v>94.188669626810764</v>
      </c>
      <c r="H96">
        <f t="shared" si="9"/>
        <v>132.51072696070909</v>
      </c>
    </row>
    <row r="97" spans="1:8" x14ac:dyDescent="0.25">
      <c r="A97" t="s">
        <v>13</v>
      </c>
      <c r="B97">
        <v>9</v>
      </c>
      <c r="C97">
        <v>143.49999999999997</v>
      </c>
      <c r="G97">
        <f t="shared" si="8"/>
        <v>145.05743376943474</v>
      </c>
      <c r="H97">
        <f t="shared" si="9"/>
        <v>2.4255999461757844</v>
      </c>
    </row>
    <row r="98" spans="1:8" x14ac:dyDescent="0.25">
      <c r="A98" t="s">
        <v>13</v>
      </c>
      <c r="B98">
        <v>10</v>
      </c>
      <c r="C98">
        <v>223.83333333333334</v>
      </c>
      <c r="G98">
        <f t="shared" si="8"/>
        <v>207.51825037416145</v>
      </c>
      <c r="H98">
        <f t="shared" si="9"/>
        <v>266.18193196466098</v>
      </c>
    </row>
    <row r="99" spans="1:8" x14ac:dyDescent="0.25">
      <c r="A99" t="s">
        <v>13</v>
      </c>
      <c r="B99">
        <v>11</v>
      </c>
      <c r="C99">
        <v>311.83333333333337</v>
      </c>
      <c r="G99">
        <f t="shared" si="8"/>
        <v>276.29534320125362</v>
      </c>
      <c r="H99">
        <f t="shared" si="9"/>
        <v>1262.9487426277981</v>
      </c>
    </row>
    <row r="100" spans="1:8" x14ac:dyDescent="0.25">
      <c r="A100" t="s">
        <v>13</v>
      </c>
      <c r="B100">
        <v>12</v>
      </c>
      <c r="C100">
        <v>381.20000000000005</v>
      </c>
      <c r="G100">
        <f t="shared" si="8"/>
        <v>343.01868316855564</v>
      </c>
      <c r="H100">
        <f t="shared" si="9"/>
        <v>1457.8129549831399</v>
      </c>
    </row>
    <row r="101" spans="1:8" x14ac:dyDescent="0.25">
      <c r="A101" t="s">
        <v>13</v>
      </c>
      <c r="B101">
        <v>13</v>
      </c>
      <c r="C101">
        <v>438.5</v>
      </c>
      <c r="G101">
        <f t="shared" si="8"/>
        <v>397.84592016179778</v>
      </c>
      <c r="H101">
        <f t="shared" si="9"/>
        <v>1652.7542074909204</v>
      </c>
    </row>
    <row r="102" spans="1:8" x14ac:dyDescent="0.25">
      <c r="A102" t="s">
        <v>13</v>
      </c>
      <c r="B102">
        <v>14</v>
      </c>
      <c r="C102">
        <v>471.43333333333334</v>
      </c>
      <c r="G102">
        <f t="shared" si="8"/>
        <v>431.90770001058837</v>
      </c>
      <c r="H102">
        <f t="shared" si="9"/>
        <v>1562.2756895640873</v>
      </c>
    </row>
    <row r="103" spans="1:8" x14ac:dyDescent="0.25">
      <c r="A103" t="s">
        <v>13</v>
      </c>
      <c r="B103">
        <v>15</v>
      </c>
      <c r="C103">
        <v>468.26666666666671</v>
      </c>
      <c r="G103">
        <f t="shared" si="8"/>
        <v>439.71559652654162</v>
      </c>
      <c r="H103">
        <f t="shared" si="9"/>
        <v>815.16360614634254</v>
      </c>
    </row>
    <row r="104" spans="1:8" x14ac:dyDescent="0.25">
      <c r="A104" t="s">
        <v>13</v>
      </c>
      <c r="B104">
        <v>16</v>
      </c>
      <c r="C104">
        <v>422.43333333333334</v>
      </c>
      <c r="G104">
        <f t="shared" si="8"/>
        <v>420.61393839768579</v>
      </c>
      <c r="H104">
        <f t="shared" si="9"/>
        <v>3.3101979318599577</v>
      </c>
    </row>
    <row r="105" spans="1:8" x14ac:dyDescent="0.25">
      <c r="A105" t="s">
        <v>13</v>
      </c>
      <c r="B105">
        <v>17</v>
      </c>
      <c r="C105">
        <v>336.1</v>
      </c>
      <c r="G105">
        <f t="shared" si="8"/>
        <v>378.74970080525418</v>
      </c>
      <c r="H105">
        <f t="shared" si="9"/>
        <v>1818.996978777697</v>
      </c>
    </row>
    <row r="106" spans="1:8" x14ac:dyDescent="0.25">
      <c r="A106" t="s">
        <v>13</v>
      </c>
      <c r="B106">
        <v>18</v>
      </c>
      <c r="C106">
        <v>219.86666666666667</v>
      </c>
      <c r="G106">
        <f t="shared" si="8"/>
        <v>321.66496830915122</v>
      </c>
      <c r="H106">
        <f t="shared" si="9"/>
        <v>10362.894217294272</v>
      </c>
    </row>
    <row r="107" spans="1:8" x14ac:dyDescent="0.25">
      <c r="A107" t="s">
        <v>13</v>
      </c>
      <c r="B107">
        <v>19</v>
      </c>
      <c r="C107">
        <v>100.96666666666665</v>
      </c>
      <c r="G107">
        <f t="shared" si="8"/>
        <v>258.14519338753979</v>
      </c>
      <c r="H107">
        <f t="shared" si="9"/>
        <v>24705.089262144236</v>
      </c>
    </row>
    <row r="109" spans="1:8" x14ac:dyDescent="0.25">
      <c r="H109">
        <f>SUM(H12:H107)</f>
        <v>355154.72008456831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09"/>
  <sheetViews>
    <sheetView topLeftCell="O1" workbookViewId="0">
      <selection activeCell="F53" sqref="F53"/>
    </sheetView>
  </sheetViews>
  <sheetFormatPr defaultRowHeight="15" x14ac:dyDescent="0.25"/>
  <cols>
    <col min="6" max="6" width="14.28515625" customWidth="1"/>
    <col min="7" max="7" width="12.7109375" bestFit="1" customWidth="1"/>
    <col min="8" max="8" width="14.42578125" bestFit="1" customWidth="1"/>
  </cols>
  <sheetData>
    <row r="2" spans="1:31" x14ac:dyDescent="0.25">
      <c r="B2" t="s">
        <v>34</v>
      </c>
      <c r="C2">
        <v>-8.9999999999999993E-3</v>
      </c>
      <c r="D2" t="s">
        <v>35</v>
      </c>
      <c r="E2">
        <v>-0.2</v>
      </c>
      <c r="I2" t="s">
        <v>43</v>
      </c>
      <c r="J2">
        <v>11.506220544488423</v>
      </c>
      <c r="N2">
        <v>9.0538000000000007</v>
      </c>
      <c r="P2" t="s">
        <v>51</v>
      </c>
    </row>
    <row r="3" spans="1:31" x14ac:dyDescent="0.25">
      <c r="B3" t="s">
        <v>37</v>
      </c>
      <c r="C3">
        <v>5.9999999999999995E-4</v>
      </c>
      <c r="D3" t="s">
        <v>36</v>
      </c>
      <c r="E3">
        <v>-0.43</v>
      </c>
      <c r="I3" t="s">
        <v>44</v>
      </c>
      <c r="J3">
        <v>288.09910978894209</v>
      </c>
      <c r="N3">
        <v>362.79</v>
      </c>
      <c r="P3" t="s">
        <v>52</v>
      </c>
    </row>
    <row r="4" spans="1:31" x14ac:dyDescent="0.25">
      <c r="I4" t="s">
        <v>50</v>
      </c>
      <c r="J4">
        <v>0.78713432638316372</v>
      </c>
      <c r="N4">
        <v>0.82430000000000003</v>
      </c>
      <c r="P4" t="s">
        <v>53</v>
      </c>
    </row>
    <row r="5" spans="1:31" x14ac:dyDescent="0.25">
      <c r="A5" t="s">
        <v>32</v>
      </c>
      <c r="F5" t="s">
        <v>40</v>
      </c>
    </row>
    <row r="6" spans="1:31" x14ac:dyDescent="0.25">
      <c r="A6" t="s">
        <v>33</v>
      </c>
      <c r="F6" t="s">
        <v>45</v>
      </c>
    </row>
    <row r="7" spans="1:31" x14ac:dyDescent="0.25">
      <c r="F7" t="s">
        <v>47</v>
      </c>
    </row>
    <row r="9" spans="1:31" x14ac:dyDescent="0.25">
      <c r="C9" t="s">
        <v>41</v>
      </c>
      <c r="D9" t="s">
        <v>38</v>
      </c>
      <c r="E9" t="s">
        <v>39</v>
      </c>
      <c r="F9" t="s">
        <v>46</v>
      </c>
      <c r="G9" t="s">
        <v>48</v>
      </c>
    </row>
    <row r="10" spans="1:31" x14ac:dyDescent="0.25">
      <c r="C10">
        <v>16</v>
      </c>
      <c r="D10">
        <f>$C$2-EXP($E$2*$C10)</f>
        <v>-4.9762203978366212E-2</v>
      </c>
      <c r="E10">
        <f>$C$3-EXP($E$3*$C10)</f>
        <v>-4.2814404517472983E-4</v>
      </c>
      <c r="F10">
        <f>$J$2*$C10+$J$3</f>
        <v>472.19863850075683</v>
      </c>
      <c r="G10">
        <f>$J$4*$C10</f>
        <v>12.594149222130619</v>
      </c>
    </row>
    <row r="11" spans="1:31" x14ac:dyDescent="0.25">
      <c r="A11" t="s">
        <v>0</v>
      </c>
      <c r="B11" t="s">
        <v>2</v>
      </c>
      <c r="C11" t="s">
        <v>3</v>
      </c>
      <c r="Z11" t="s">
        <v>41</v>
      </c>
      <c r="AA11" t="s">
        <v>42</v>
      </c>
      <c r="AD11" t="s">
        <v>41</v>
      </c>
      <c r="AE11" t="s">
        <v>49</v>
      </c>
    </row>
    <row r="12" spans="1:31" x14ac:dyDescent="0.25">
      <c r="A12" t="s">
        <v>4</v>
      </c>
      <c r="B12">
        <v>1</v>
      </c>
      <c r="C12">
        <v>1.1333333333333333</v>
      </c>
      <c r="E12">
        <v>0.91999999999999993</v>
      </c>
      <c r="F12">
        <v>0.3</v>
      </c>
      <c r="G12">
        <f>$F$10*EXP($D$10*($B12-$G$10)^2+$E$10*($B12-$G$10)^3)</f>
        <v>1.1450268927159277</v>
      </c>
      <c r="H12">
        <f>(G12-C12)^2+(G12-D12)^2+(G12-E12)^2+(G12-F12)^2</f>
        <v>2.0759308762322486</v>
      </c>
      <c r="Z12">
        <v>16</v>
      </c>
      <c r="AA12">
        <v>485.15</v>
      </c>
      <c r="AD12">
        <v>16</v>
      </c>
      <c r="AE12">
        <v>13</v>
      </c>
    </row>
    <row r="13" spans="1:31" x14ac:dyDescent="0.25">
      <c r="A13" t="s">
        <v>4</v>
      </c>
      <c r="B13">
        <v>2</v>
      </c>
      <c r="C13">
        <v>3.6</v>
      </c>
      <c r="E13">
        <v>2.3600000000000003</v>
      </c>
      <c r="F13">
        <v>1.4</v>
      </c>
      <c r="G13">
        <f t="shared" ref="G13:G27" si="0">$F$10*EXP($D$10*($B13-$G$10)^2+$E$10*($B13-$G$10)^3)</f>
        <v>2.9487213181775256</v>
      </c>
      <c r="H13">
        <f t="shared" ref="H13:H27" si="1">(G13-C13)^2+(G13-D13)^2+(G13-E13)^2+(G13-F13)^2</f>
        <v>11.86425184552524</v>
      </c>
      <c r="Z13">
        <v>16</v>
      </c>
      <c r="AA13">
        <v>508.25</v>
      </c>
      <c r="AB13">
        <f>Z13</f>
        <v>16</v>
      </c>
      <c r="AC13">
        <f>AVERAGE(AA12:AA15)</f>
        <v>481.42250000000001</v>
      </c>
      <c r="AD13">
        <v>17</v>
      </c>
      <c r="AE13">
        <v>13</v>
      </c>
    </row>
    <row r="14" spans="1:31" x14ac:dyDescent="0.25">
      <c r="A14" t="s">
        <v>4</v>
      </c>
      <c r="B14">
        <v>3</v>
      </c>
      <c r="C14">
        <v>9.2333333333333325</v>
      </c>
      <c r="E14">
        <v>6.9799999999999995</v>
      </c>
      <c r="F14">
        <v>5.2666666666666666</v>
      </c>
      <c r="G14">
        <f t="shared" si="0"/>
        <v>7.0639589312980542</v>
      </c>
      <c r="H14">
        <f t="shared" si="1"/>
        <v>57.84300966592</v>
      </c>
      <c r="Z14">
        <v>16</v>
      </c>
      <c r="AA14">
        <v>471.62</v>
      </c>
      <c r="AB14">
        <f>Z16</f>
        <v>17</v>
      </c>
      <c r="AC14">
        <f>AVERAGE(AA16:AA17)</f>
        <v>553.97499999999991</v>
      </c>
      <c r="AD14">
        <v>15</v>
      </c>
      <c r="AE14">
        <v>13</v>
      </c>
    </row>
    <row r="15" spans="1:31" x14ac:dyDescent="0.25">
      <c r="A15" t="s">
        <v>4</v>
      </c>
      <c r="B15">
        <v>4</v>
      </c>
      <c r="C15">
        <v>20.2</v>
      </c>
      <c r="D15">
        <v>6.9</v>
      </c>
      <c r="E15">
        <v>17</v>
      </c>
      <c r="F15">
        <v>14.719999999999999</v>
      </c>
      <c r="G15">
        <f t="shared" si="0"/>
        <v>15.701579827324924</v>
      </c>
      <c r="H15">
        <f t="shared" si="1"/>
        <v>100.3529854089239</v>
      </c>
      <c r="Z15">
        <v>16</v>
      </c>
      <c r="AA15">
        <v>460.67</v>
      </c>
      <c r="AB15">
        <f>Z18</f>
        <v>15</v>
      </c>
      <c r="AC15">
        <f>AVERAGE(AA18:AA20)</f>
        <v>507.52</v>
      </c>
      <c r="AD15">
        <v>14</v>
      </c>
      <c r="AE15">
        <v>13</v>
      </c>
    </row>
    <row r="16" spans="1:31" x14ac:dyDescent="0.25">
      <c r="A16" t="s">
        <v>4</v>
      </c>
      <c r="B16">
        <v>5</v>
      </c>
      <c r="C16">
        <v>40.733333333333334</v>
      </c>
      <c r="D16">
        <v>18.8</v>
      </c>
      <c r="E16">
        <v>40.166666666666671</v>
      </c>
      <c r="F16">
        <v>36.93333333333333</v>
      </c>
      <c r="G16">
        <f t="shared" si="0"/>
        <v>32.300083388419743</v>
      </c>
      <c r="H16">
        <f t="shared" si="1"/>
        <v>336.7220936533077</v>
      </c>
      <c r="Z16">
        <v>17</v>
      </c>
      <c r="AA16">
        <v>519.15</v>
      </c>
      <c r="AB16">
        <v>18</v>
      </c>
      <c r="AC16">
        <v>494.2</v>
      </c>
      <c r="AD16">
        <v>18</v>
      </c>
      <c r="AE16">
        <v>15</v>
      </c>
    </row>
    <row r="17" spans="1:31" x14ac:dyDescent="0.25">
      <c r="A17" t="s">
        <v>4</v>
      </c>
      <c r="B17">
        <v>6</v>
      </c>
      <c r="C17">
        <v>64.3</v>
      </c>
      <c r="D17">
        <v>43.6</v>
      </c>
      <c r="E17">
        <v>76.775000000000006</v>
      </c>
      <c r="F17">
        <v>71.900000000000006</v>
      </c>
      <c r="G17">
        <f t="shared" si="0"/>
        <v>61.335710186645841</v>
      </c>
      <c r="H17">
        <f t="shared" si="1"/>
        <v>673.31831912352857</v>
      </c>
      <c r="Z17">
        <v>17</v>
      </c>
      <c r="AA17">
        <v>588.79999999999995</v>
      </c>
      <c r="AB17">
        <v>19</v>
      </c>
      <c r="AC17">
        <v>546.4</v>
      </c>
      <c r="AD17">
        <v>19</v>
      </c>
      <c r="AE17">
        <v>15</v>
      </c>
    </row>
    <row r="18" spans="1:31" x14ac:dyDescent="0.25">
      <c r="A18" t="s">
        <v>4</v>
      </c>
      <c r="B18">
        <v>7</v>
      </c>
      <c r="C18">
        <v>110.16666666666667</v>
      </c>
      <c r="D18">
        <v>82.4</v>
      </c>
      <c r="E18">
        <v>140.94</v>
      </c>
      <c r="F18">
        <v>94.666666666666657</v>
      </c>
      <c r="G18">
        <f t="shared" si="0"/>
        <v>107.24004113366554</v>
      </c>
      <c r="H18">
        <f t="shared" si="1"/>
        <v>1919.369753612624</v>
      </c>
      <c r="Z18">
        <v>15</v>
      </c>
      <c r="AA18">
        <v>506.71</v>
      </c>
    </row>
    <row r="19" spans="1:31" x14ac:dyDescent="0.25">
      <c r="A19" t="s">
        <v>4</v>
      </c>
      <c r="B19">
        <v>8</v>
      </c>
      <c r="C19">
        <v>152.05000000000001</v>
      </c>
      <c r="D19">
        <v>112.1</v>
      </c>
      <c r="E19">
        <v>202.3</v>
      </c>
      <c r="F19">
        <v>163.46666666666667</v>
      </c>
      <c r="G19">
        <f t="shared" si="0"/>
        <v>172.19428008427602</v>
      </c>
      <c r="H19">
        <f t="shared" si="1"/>
        <v>4999.640126572428</v>
      </c>
      <c r="Z19">
        <v>15</v>
      </c>
      <c r="AA19">
        <v>403.8</v>
      </c>
    </row>
    <row r="20" spans="1:31" x14ac:dyDescent="0.25">
      <c r="A20" t="s">
        <v>4</v>
      </c>
      <c r="B20">
        <v>9</v>
      </c>
      <c r="C20">
        <v>214.2</v>
      </c>
      <c r="D20">
        <v>175.5</v>
      </c>
      <c r="E20">
        <v>258.65999999999997</v>
      </c>
      <c r="F20">
        <v>238</v>
      </c>
      <c r="G20">
        <f t="shared" si="0"/>
        <v>253.26956362344731</v>
      </c>
      <c r="H20">
        <f t="shared" si="1"/>
        <v>7836.7522054881856</v>
      </c>
      <c r="Z20">
        <v>15</v>
      </c>
      <c r="AA20">
        <v>612.04999999999995</v>
      </c>
    </row>
    <row r="21" spans="1:31" x14ac:dyDescent="0.25">
      <c r="A21" t="s">
        <v>4</v>
      </c>
      <c r="B21">
        <v>10</v>
      </c>
      <c r="C21">
        <v>298.85000000000002</v>
      </c>
      <c r="D21">
        <v>254.10999999999999</v>
      </c>
      <c r="E21">
        <v>309.52</v>
      </c>
      <c r="F21">
        <v>336.73333333333335</v>
      </c>
      <c r="G21">
        <f t="shared" si="0"/>
        <v>340.3565959449557</v>
      </c>
      <c r="H21">
        <f t="shared" si="1"/>
        <v>10125.296500455501</v>
      </c>
      <c r="Z21">
        <v>18</v>
      </c>
      <c r="AA21">
        <v>494.2</v>
      </c>
    </row>
    <row r="22" spans="1:31" x14ac:dyDescent="0.25">
      <c r="A22" t="s">
        <v>4</v>
      </c>
      <c r="B22">
        <v>11</v>
      </c>
      <c r="C22">
        <v>400</v>
      </c>
      <c r="D22">
        <v>361.5</v>
      </c>
      <c r="E22">
        <v>362.66999999999996</v>
      </c>
      <c r="F22">
        <v>419.4</v>
      </c>
      <c r="G22">
        <f t="shared" si="0"/>
        <v>416.82771297695808</v>
      </c>
      <c r="H22">
        <f t="shared" si="1"/>
        <v>6284.0022827190269</v>
      </c>
      <c r="Z22">
        <v>19</v>
      </c>
      <c r="AA22">
        <v>546.4</v>
      </c>
    </row>
    <row r="23" spans="1:31" x14ac:dyDescent="0.25">
      <c r="A23" t="s">
        <v>4</v>
      </c>
      <c r="B23">
        <v>12</v>
      </c>
      <c r="C23">
        <v>467.98333333333329</v>
      </c>
      <c r="D23">
        <v>466.1</v>
      </c>
      <c r="E23">
        <v>422.8</v>
      </c>
      <c r="F23">
        <v>534.1</v>
      </c>
      <c r="G23">
        <f t="shared" si="0"/>
        <v>464.0177573393197</v>
      </c>
      <c r="H23">
        <f t="shared" si="1"/>
        <v>6630.4857838957769</v>
      </c>
    </row>
    <row r="24" spans="1:31" x14ac:dyDescent="0.25">
      <c r="A24" t="s">
        <v>4</v>
      </c>
      <c r="B24">
        <v>13</v>
      </c>
      <c r="C24">
        <v>485.15</v>
      </c>
      <c r="D24">
        <v>508.25</v>
      </c>
      <c r="E24">
        <v>471.62</v>
      </c>
      <c r="F24">
        <v>560.66666666666674</v>
      </c>
      <c r="G24">
        <f t="shared" si="0"/>
        <v>468.33064173518272</v>
      </c>
      <c r="H24">
        <f t="shared" si="1"/>
        <v>10413.207354657072</v>
      </c>
    </row>
    <row r="25" spans="1:31" x14ac:dyDescent="0.25">
      <c r="A25" t="s">
        <v>4</v>
      </c>
      <c r="B25">
        <v>14</v>
      </c>
      <c r="C25">
        <v>428.83333333333331</v>
      </c>
      <c r="D25">
        <v>472.9</v>
      </c>
      <c r="E25">
        <v>464.62</v>
      </c>
      <c r="F25">
        <v>547.70000000000005</v>
      </c>
      <c r="G25">
        <f t="shared" si="0"/>
        <v>427.45938869342041</v>
      </c>
      <c r="H25">
        <f t="shared" si="1"/>
        <v>17905.452519847851</v>
      </c>
    </row>
    <row r="26" spans="1:31" x14ac:dyDescent="0.25">
      <c r="A26" t="s">
        <v>4</v>
      </c>
      <c r="B26">
        <v>15</v>
      </c>
      <c r="C26">
        <v>328</v>
      </c>
      <c r="D26">
        <v>349.4</v>
      </c>
      <c r="E26">
        <v>370.26</v>
      </c>
      <c r="F26">
        <v>409.7</v>
      </c>
      <c r="G26">
        <f t="shared" si="0"/>
        <v>351.92151416805319</v>
      </c>
      <c r="H26">
        <f t="shared" si="1"/>
        <v>4253.2503614330526</v>
      </c>
    </row>
    <row r="27" spans="1:31" x14ac:dyDescent="0.25">
      <c r="A27" t="s">
        <v>4</v>
      </c>
      <c r="B27">
        <v>16</v>
      </c>
      <c r="C27">
        <v>186.26666666666668</v>
      </c>
      <c r="D27">
        <v>278.5</v>
      </c>
      <c r="E27">
        <v>194.34</v>
      </c>
      <c r="F27">
        <v>184.03333333333333</v>
      </c>
      <c r="G27">
        <f t="shared" si="0"/>
        <v>260.66924953452093</v>
      </c>
      <c r="H27">
        <f t="shared" si="1"/>
        <v>16126.312995378294</v>
      </c>
    </row>
    <row r="31" spans="1:31" x14ac:dyDescent="0.25">
      <c r="C31" t="s">
        <v>41</v>
      </c>
      <c r="D31" t="s">
        <v>38</v>
      </c>
      <c r="E31" t="s">
        <v>39</v>
      </c>
      <c r="F31" t="s">
        <v>46</v>
      </c>
      <c r="G31" t="s">
        <v>48</v>
      </c>
    </row>
    <row r="32" spans="1:31" x14ac:dyDescent="0.25">
      <c r="C32">
        <v>17</v>
      </c>
      <c r="D32">
        <f>$C$2-EXP($E$2*$C32)</f>
        <v>-4.2373269960326067E-2</v>
      </c>
      <c r="E32">
        <f>$C$3-EXP($E$3*$C32)</f>
        <v>-6.8817052071782421E-5</v>
      </c>
      <c r="F32">
        <f>$J$2*$C32+$J$3</f>
        <v>483.70485904524526</v>
      </c>
      <c r="G32">
        <f>$J$4*$C32</f>
        <v>13.381283548513784</v>
      </c>
    </row>
    <row r="33" spans="1:8" x14ac:dyDescent="0.25">
      <c r="A33" t="s">
        <v>4</v>
      </c>
      <c r="B33">
        <v>1</v>
      </c>
      <c r="C33">
        <v>0.95</v>
      </c>
      <c r="D33">
        <v>0.3</v>
      </c>
      <c r="G33">
        <f>$F$32*EXP($D$32*($B33-$G$32)^2+$E$32*($B33-$G$32)^3)</f>
        <v>0.83229312558634128</v>
      </c>
      <c r="H33">
        <f>(G33-C33)^2+(G33-D33)^2</f>
        <v>0.29719087983070924</v>
      </c>
    </row>
    <row r="34" spans="1:8" x14ac:dyDescent="0.25">
      <c r="A34" t="s">
        <v>4</v>
      </c>
      <c r="B34">
        <v>2</v>
      </c>
      <c r="C34">
        <v>3</v>
      </c>
      <c r="D34">
        <v>1.4</v>
      </c>
      <c r="G34">
        <f>$F$32*EXP($D$32*($B34-$G$32)^2+$E$32*($B34-$G$32)^3)</f>
        <v>2.2125954183795433</v>
      </c>
      <c r="H34">
        <f t="shared" ref="H34:H49" si="2">(G34-C34)^2+(G34-D34)^2</f>
        <v>1.2803172891283117</v>
      </c>
    </row>
    <row r="35" spans="1:8" x14ac:dyDescent="0.25">
      <c r="A35" t="s">
        <v>4</v>
      </c>
      <c r="B35">
        <v>3</v>
      </c>
      <c r="C35">
        <v>8.5</v>
      </c>
      <c r="D35">
        <v>5.2666666666666666</v>
      </c>
      <c r="G35">
        <f>$F$32*EXP($D$32*($B35-$G$32)^2+$E$32*($B35-$G$32)^3)</f>
        <v>5.4295477979719866</v>
      </c>
      <c r="H35">
        <f t="shared" si="2"/>
        <v>9.4542069878739774</v>
      </c>
    </row>
    <row r="36" spans="1:8" x14ac:dyDescent="0.25">
      <c r="A36" t="s">
        <v>4</v>
      </c>
      <c r="B36">
        <v>4</v>
      </c>
      <c r="C36">
        <v>16.433333333333334</v>
      </c>
      <c r="D36">
        <v>14.719999999999999</v>
      </c>
      <c r="G36">
        <f t="shared" ref="G36:G49" si="3">$F$32*EXP($D$32*($B36-$G$32)^2+$E$32*($B36-$G$32)^3)</f>
        <v>12.2936810694528</v>
      </c>
      <c r="H36">
        <f t="shared" si="2"/>
        <v>23.023744418582925</v>
      </c>
    </row>
    <row r="37" spans="1:8" x14ac:dyDescent="0.25">
      <c r="A37" t="s">
        <v>4</v>
      </c>
      <c r="B37">
        <v>5</v>
      </c>
      <c r="C37">
        <v>33.93333333333333</v>
      </c>
      <c r="D37">
        <v>36.93333333333333</v>
      </c>
      <c r="G37">
        <f t="shared" si="3"/>
        <v>25.673053864536278</v>
      </c>
      <c r="H37">
        <f t="shared" si="2"/>
        <v>195.02611061804251</v>
      </c>
    </row>
    <row r="38" spans="1:8" x14ac:dyDescent="0.25">
      <c r="A38" t="s">
        <v>4</v>
      </c>
      <c r="B38">
        <v>6</v>
      </c>
      <c r="C38">
        <v>64.11666666666666</v>
      </c>
      <c r="D38">
        <v>73.099999999999994</v>
      </c>
      <c r="G38">
        <f t="shared" si="3"/>
        <v>49.427780451151285</v>
      </c>
      <c r="H38">
        <f t="shared" si="2"/>
        <v>776.13735662125259</v>
      </c>
    </row>
    <row r="39" spans="1:8" x14ac:dyDescent="0.25">
      <c r="A39" t="s">
        <v>4</v>
      </c>
      <c r="B39">
        <v>7</v>
      </c>
      <c r="C39">
        <v>93.833333333333343</v>
      </c>
      <c r="D39">
        <v>96.2</v>
      </c>
      <c r="G39">
        <f t="shared" si="3"/>
        <v>87.696720303820939</v>
      </c>
      <c r="H39">
        <f t="shared" si="2"/>
        <v>109.96378506543252</v>
      </c>
    </row>
    <row r="40" spans="1:8" x14ac:dyDescent="0.25">
      <c r="A40" t="s">
        <v>4</v>
      </c>
      <c r="B40">
        <v>8</v>
      </c>
      <c r="C40">
        <v>150.05000000000001</v>
      </c>
      <c r="D40">
        <v>185.3</v>
      </c>
      <c r="G40">
        <f t="shared" si="3"/>
        <v>143.32928668662393</v>
      </c>
      <c r="H40">
        <f t="shared" si="2"/>
        <v>1806.7087634741947</v>
      </c>
    </row>
    <row r="41" spans="1:8" x14ac:dyDescent="0.25">
      <c r="A41" t="s">
        <v>4</v>
      </c>
      <c r="B41">
        <v>9</v>
      </c>
      <c r="C41">
        <v>214.68333333333334</v>
      </c>
      <c r="D41">
        <v>287.3</v>
      </c>
      <c r="G41">
        <f t="shared" si="3"/>
        <v>215.69821478666492</v>
      </c>
      <c r="H41">
        <f t="shared" si="2"/>
        <v>5127.8456301008882</v>
      </c>
    </row>
    <row r="42" spans="1:8" x14ac:dyDescent="0.25">
      <c r="A42" t="s">
        <v>4</v>
      </c>
      <c r="B42">
        <v>10</v>
      </c>
      <c r="C42">
        <v>299.8</v>
      </c>
      <c r="D42">
        <v>392.6</v>
      </c>
      <c r="G42">
        <f t="shared" si="3"/>
        <v>298.77129139217629</v>
      </c>
      <c r="H42">
        <f t="shared" si="2"/>
        <v>8804.8848004117062</v>
      </c>
    </row>
    <row r="43" spans="1:8" x14ac:dyDescent="0.25">
      <c r="A43" t="s">
        <v>4</v>
      </c>
      <c r="B43">
        <v>11</v>
      </c>
      <c r="C43">
        <v>399.51666666666665</v>
      </c>
      <c r="D43">
        <v>471.4</v>
      </c>
      <c r="G43">
        <f t="shared" si="3"/>
        <v>380.7435535915792</v>
      </c>
      <c r="H43">
        <f t="shared" si="2"/>
        <v>8571.0210499328878</v>
      </c>
    </row>
    <row r="44" spans="1:8" x14ac:dyDescent="0.25">
      <c r="A44" t="s">
        <v>4</v>
      </c>
      <c r="B44">
        <v>12</v>
      </c>
      <c r="C44">
        <v>471.4</v>
      </c>
      <c r="D44">
        <v>528.04999999999995</v>
      </c>
      <c r="G44">
        <f t="shared" si="3"/>
        <v>446.21926208031073</v>
      </c>
      <c r="H44">
        <f t="shared" si="2"/>
        <v>7330.3392306609403</v>
      </c>
    </row>
    <row r="45" spans="1:8" x14ac:dyDescent="0.25">
      <c r="A45" t="s">
        <v>4</v>
      </c>
      <c r="B45">
        <v>13</v>
      </c>
      <c r="C45">
        <v>519.15</v>
      </c>
      <c r="D45">
        <v>583.45000000000005</v>
      </c>
      <c r="G45">
        <f t="shared" si="3"/>
        <v>480.73617884038822</v>
      </c>
      <c r="H45">
        <f t="shared" si="2"/>
        <v>12025.750713291358</v>
      </c>
    </row>
    <row r="46" spans="1:8" x14ac:dyDescent="0.25">
      <c r="A46" t="s">
        <v>4</v>
      </c>
      <c r="B46">
        <v>14</v>
      </c>
      <c r="C46">
        <v>492.36666666666667</v>
      </c>
      <c r="D46">
        <v>588.79999999999995</v>
      </c>
      <c r="G46">
        <f t="shared" si="3"/>
        <v>475.91426025700252</v>
      </c>
      <c r="H46">
        <f t="shared" si="2"/>
        <v>13013.871913992509</v>
      </c>
    </row>
    <row r="47" spans="1:8" x14ac:dyDescent="0.25">
      <c r="A47" t="s">
        <v>4</v>
      </c>
      <c r="B47">
        <v>15</v>
      </c>
      <c r="C47">
        <v>426.9666666666667</v>
      </c>
      <c r="D47">
        <v>475.2</v>
      </c>
      <c r="G47">
        <f t="shared" si="3"/>
        <v>432.74765738715689</v>
      </c>
      <c r="H47">
        <f t="shared" si="2"/>
        <v>1835.6212470286075</v>
      </c>
    </row>
    <row r="48" spans="1:8" x14ac:dyDescent="0.25">
      <c r="A48" t="s">
        <v>4</v>
      </c>
      <c r="B48">
        <v>16</v>
      </c>
      <c r="C48">
        <v>317.89999999999998</v>
      </c>
      <c r="D48">
        <v>307.60000000000002</v>
      </c>
      <c r="G48">
        <f t="shared" si="3"/>
        <v>361.28132095244143</v>
      </c>
      <c r="H48">
        <f t="shared" si="2"/>
        <v>4763.6232267777614</v>
      </c>
    </row>
    <row r="49" spans="1:8" x14ac:dyDescent="0.25">
      <c r="A49" t="s">
        <v>4</v>
      </c>
      <c r="B49">
        <v>17</v>
      </c>
      <c r="C49">
        <v>168.06666666666666</v>
      </c>
      <c r="D49">
        <v>118.2</v>
      </c>
      <c r="G49">
        <f t="shared" si="3"/>
        <v>276.80998049899694</v>
      </c>
      <c r="H49">
        <f t="shared" si="2"/>
        <v>36982.234217128862</v>
      </c>
    </row>
    <row r="50" spans="1:8" x14ac:dyDescent="0.25">
      <c r="C50" t="s">
        <v>41</v>
      </c>
      <c r="D50" t="s">
        <v>38</v>
      </c>
      <c r="E50" t="s">
        <v>39</v>
      </c>
      <c r="F50" t="s">
        <v>46</v>
      </c>
      <c r="G50" t="s">
        <v>48</v>
      </c>
    </row>
    <row r="51" spans="1:8" x14ac:dyDescent="0.25">
      <c r="C51">
        <v>15</v>
      </c>
      <c r="D51">
        <f>$C$2-EXP($E$2*$C51)</f>
        <v>-5.8787068367863946E-2</v>
      </c>
      <c r="E51">
        <f>$C$3-EXP($E$3*$C51)</f>
        <v>-9.80522168736217E-4</v>
      </c>
      <c r="F51">
        <f>$J$2*$C51+$J$3</f>
        <v>460.6924179562684</v>
      </c>
      <c r="G51">
        <f>$J$4*$C51</f>
        <v>11.807014895747455</v>
      </c>
    </row>
    <row r="52" spans="1:8" x14ac:dyDescent="0.25">
      <c r="A52" t="s">
        <v>4</v>
      </c>
      <c r="B52">
        <v>1</v>
      </c>
      <c r="D52">
        <v>1.1000000000000001</v>
      </c>
      <c r="E52">
        <v>0.3</v>
      </c>
      <c r="G52">
        <f>$F$51*EXP($D$51*($B52-$G$51)^2+$E$51*($B52-$G$51)^3)</f>
        <v>1.6561249307636308</v>
      </c>
      <c r="H52">
        <f>(G52-C52)^2+(G52-D52)^2+(G52-E52)^2</f>
        <v>4.8910995527523564</v>
      </c>
    </row>
    <row r="53" spans="1:8" x14ac:dyDescent="0.25">
      <c r="A53" t="s">
        <v>4</v>
      </c>
      <c r="B53">
        <v>2</v>
      </c>
      <c r="D53">
        <v>2.1</v>
      </c>
      <c r="E53">
        <v>1.4</v>
      </c>
      <c r="G53">
        <f t="shared" ref="G53:G66" si="4">$F$51*EXP($D$51*($B53-$G$51)^2+$E$51*($B53-$G$51)^3)</f>
        <v>4.0697343645778856</v>
      </c>
      <c r="H53">
        <f t="shared" ref="H53:H66" si="5">(G53-C53)^2+(G53-D53)^2+(G53-E53)^2</f>
        <v>27.570072842633298</v>
      </c>
    </row>
    <row r="54" spans="1:8" x14ac:dyDescent="0.25">
      <c r="A54" t="s">
        <v>4</v>
      </c>
      <c r="B54">
        <v>3</v>
      </c>
      <c r="D54">
        <v>7.1</v>
      </c>
      <c r="E54">
        <v>5.2666666666666666</v>
      </c>
      <c r="G54">
        <f t="shared" si="4"/>
        <v>9.4196393587621809</v>
      </c>
      <c r="H54">
        <f t="shared" si="5"/>
        <v>111.35751458515128</v>
      </c>
    </row>
    <row r="55" spans="1:8" x14ac:dyDescent="0.25">
      <c r="A55" t="s">
        <v>4</v>
      </c>
      <c r="B55">
        <v>4</v>
      </c>
      <c r="C55">
        <v>6.9</v>
      </c>
      <c r="D55">
        <v>14.9</v>
      </c>
      <c r="E55">
        <v>14.719999999999999</v>
      </c>
      <c r="G55">
        <f t="shared" si="4"/>
        <v>20.414686721501145</v>
      </c>
      <c r="H55">
        <f t="shared" si="5"/>
        <v>245.48798367266187</v>
      </c>
    </row>
    <row r="56" spans="1:8" x14ac:dyDescent="0.25">
      <c r="A56" t="s">
        <v>4</v>
      </c>
      <c r="B56">
        <v>5</v>
      </c>
      <c r="C56">
        <v>18.95</v>
      </c>
      <c r="D56">
        <v>40.166666666666671</v>
      </c>
      <c r="E56">
        <v>36.93333333333333</v>
      </c>
      <c r="G56">
        <f t="shared" si="4"/>
        <v>41.184745189437358</v>
      </c>
      <c r="H56">
        <f t="shared" si="5"/>
        <v>513.49488028795656</v>
      </c>
    </row>
    <row r="57" spans="1:8" x14ac:dyDescent="0.25">
      <c r="A57" t="s">
        <v>4</v>
      </c>
      <c r="B57">
        <v>6</v>
      </c>
      <c r="C57">
        <v>40.299999999999997</v>
      </c>
      <c r="D57">
        <v>77.5</v>
      </c>
      <c r="E57">
        <v>68.650000000000006</v>
      </c>
      <c r="G57">
        <f t="shared" si="4"/>
        <v>76.888299205825334</v>
      </c>
      <c r="H57">
        <f t="shared" si="5"/>
        <v>1406.9473904412951</v>
      </c>
    </row>
    <row r="58" spans="1:8" x14ac:dyDescent="0.25">
      <c r="A58" t="s">
        <v>4</v>
      </c>
      <c r="B58">
        <v>7</v>
      </c>
      <c r="C58">
        <v>81.760000000000005</v>
      </c>
      <c r="D58">
        <v>149.80000000000001</v>
      </c>
      <c r="E58">
        <v>87.85</v>
      </c>
      <c r="G58">
        <f t="shared" si="4"/>
        <v>132.05635942839024</v>
      </c>
      <c r="H58">
        <f t="shared" si="5"/>
        <v>4798.7627663963231</v>
      </c>
    </row>
    <row r="59" spans="1:8" x14ac:dyDescent="0.25">
      <c r="A59" t="s">
        <v>4</v>
      </c>
      <c r="B59">
        <v>8</v>
      </c>
      <c r="C59">
        <v>123.55</v>
      </c>
      <c r="D59">
        <v>221.4</v>
      </c>
      <c r="E59">
        <v>164.35</v>
      </c>
      <c r="G59">
        <f t="shared" si="4"/>
        <v>207.43334434312692</v>
      </c>
      <c r="H59">
        <f t="shared" si="5"/>
        <v>9087.6574882137156</v>
      </c>
    </row>
    <row r="60" spans="1:8" x14ac:dyDescent="0.25">
      <c r="A60" t="s">
        <v>4</v>
      </c>
      <c r="B60">
        <v>9</v>
      </c>
      <c r="C60">
        <v>173.1</v>
      </c>
      <c r="D60">
        <v>255.3</v>
      </c>
      <c r="E60">
        <v>258.8</v>
      </c>
      <c r="G60">
        <f t="shared" si="4"/>
        <v>296.25315832753864</v>
      </c>
      <c r="H60">
        <f t="shared" si="5"/>
        <v>18246.600651755925</v>
      </c>
    </row>
    <row r="61" spans="1:8" x14ac:dyDescent="0.25">
      <c r="A61" t="s">
        <v>4</v>
      </c>
      <c r="B61">
        <v>10</v>
      </c>
      <c r="C61">
        <v>254.10999999999999</v>
      </c>
      <c r="D61">
        <v>312.55</v>
      </c>
      <c r="E61">
        <v>352.3</v>
      </c>
      <c r="G61">
        <f t="shared" si="4"/>
        <v>382.43494336993598</v>
      </c>
      <c r="H61">
        <f t="shared" si="5"/>
        <v>22259.311212625686</v>
      </c>
    </row>
    <row r="62" spans="1:8" x14ac:dyDescent="0.25">
      <c r="A62" t="s">
        <v>4</v>
      </c>
      <c r="B62">
        <v>11</v>
      </c>
      <c r="C62">
        <v>356.03000000000003</v>
      </c>
      <c r="D62">
        <v>356.8</v>
      </c>
      <c r="E62">
        <v>448.4</v>
      </c>
      <c r="G62">
        <f t="shared" si="4"/>
        <v>443.61609213793963</v>
      </c>
      <c r="H62">
        <f t="shared" si="5"/>
        <v>15231.24316453155</v>
      </c>
    </row>
    <row r="63" spans="1:8" x14ac:dyDescent="0.25">
      <c r="A63" t="s">
        <v>4</v>
      </c>
      <c r="B63">
        <v>12</v>
      </c>
      <c r="C63">
        <v>450.35</v>
      </c>
      <c r="D63">
        <v>403.8</v>
      </c>
      <c r="E63">
        <v>567.92499999999995</v>
      </c>
      <c r="G63">
        <f t="shared" si="4"/>
        <v>459.68163187010435</v>
      </c>
      <c r="H63">
        <f t="shared" si="5"/>
        <v>14926.462877929107</v>
      </c>
    </row>
    <row r="64" spans="1:8" x14ac:dyDescent="0.25">
      <c r="A64" t="s">
        <v>4</v>
      </c>
      <c r="B64">
        <v>13</v>
      </c>
      <c r="C64">
        <v>506.71000000000004</v>
      </c>
      <c r="D64">
        <v>379.6</v>
      </c>
      <c r="E64">
        <v>612.04999999999995</v>
      </c>
      <c r="G64">
        <f t="shared" si="4"/>
        <v>423.01145778812628</v>
      </c>
      <c r="H64">
        <f t="shared" si="5"/>
        <v>44625.571077273431</v>
      </c>
    </row>
    <row r="65" spans="1:8" x14ac:dyDescent="0.25">
      <c r="A65" t="s">
        <v>4</v>
      </c>
      <c r="B65">
        <v>14</v>
      </c>
      <c r="C65">
        <v>479.77</v>
      </c>
      <c r="D65">
        <v>271.3</v>
      </c>
      <c r="E65">
        <v>545.47500000000002</v>
      </c>
      <c r="G65">
        <f t="shared" si="4"/>
        <v>343.66651680236441</v>
      </c>
      <c r="H65">
        <f t="shared" si="5"/>
        <v>64487.734783166336</v>
      </c>
    </row>
    <row r="66" spans="1:8" x14ac:dyDescent="0.25">
      <c r="A66" t="s">
        <v>4</v>
      </c>
      <c r="B66">
        <v>15</v>
      </c>
      <c r="C66">
        <v>253.53000000000003</v>
      </c>
      <c r="D66">
        <v>156.4</v>
      </c>
      <c r="E66">
        <v>278.64999999999998</v>
      </c>
      <c r="G66">
        <f t="shared" si="4"/>
        <v>245.05152464347069</v>
      </c>
      <c r="H66">
        <f t="shared" si="5"/>
        <v>9059.8349122664713</v>
      </c>
    </row>
    <row r="68" spans="1:8" x14ac:dyDescent="0.25">
      <c r="C68" t="s">
        <v>41</v>
      </c>
      <c r="D68" t="s">
        <v>38</v>
      </c>
      <c r="E68" t="s">
        <v>39</v>
      </c>
      <c r="F68" t="s">
        <v>46</v>
      </c>
      <c r="G68" t="s">
        <v>48</v>
      </c>
    </row>
    <row r="69" spans="1:8" x14ac:dyDescent="0.25">
      <c r="C69">
        <v>18</v>
      </c>
      <c r="D69">
        <f>$C$2-EXP($E$2*$C69)</f>
        <v>-3.632372244729256E-2</v>
      </c>
      <c r="E69">
        <f>$C$3-EXP($E$3*$C69)</f>
        <v>1.6492842492126783E-4</v>
      </c>
      <c r="F69">
        <f>$J$2*$C69+$J$3</f>
        <v>495.21107958973369</v>
      </c>
      <c r="G69">
        <f>$J$4*$C69</f>
        <v>14.168417874896948</v>
      </c>
    </row>
    <row r="70" spans="1:8" x14ac:dyDescent="0.25">
      <c r="A70" t="s">
        <v>4</v>
      </c>
      <c r="B70">
        <v>1</v>
      </c>
    </row>
    <row r="71" spans="1:8" x14ac:dyDescent="0.25">
      <c r="A71" t="s">
        <v>4</v>
      </c>
      <c r="B71">
        <v>2</v>
      </c>
    </row>
    <row r="72" spans="1:8" x14ac:dyDescent="0.25">
      <c r="A72" t="s">
        <v>4</v>
      </c>
      <c r="B72">
        <v>3</v>
      </c>
      <c r="C72">
        <v>5.6</v>
      </c>
      <c r="G72">
        <f>$F$69*EXP($D$69*($B72-$G$69)^2+$E$69*($B72-$G$69)^3)</f>
        <v>4.2394733356995618</v>
      </c>
      <c r="H72">
        <f>(G72-C72)^2</f>
        <v>1.8510328042724764</v>
      </c>
    </row>
    <row r="73" spans="1:8" x14ac:dyDescent="0.25">
      <c r="A73" t="s">
        <v>4</v>
      </c>
      <c r="B73">
        <v>4</v>
      </c>
      <c r="C73">
        <v>13.137500000000001</v>
      </c>
      <c r="G73">
        <f>$F$69*EXP($D$69*($B73-$G$69)^2+$E$69*($B73-$G$69)^3)</f>
        <v>9.735973514654626</v>
      </c>
      <c r="H73">
        <f t="shared" ref="H73:H87" si="6">(G73-C73)^2</f>
        <v>11.57038243050606</v>
      </c>
    </row>
    <row r="74" spans="1:8" x14ac:dyDescent="0.25">
      <c r="A74" t="s">
        <v>4</v>
      </c>
      <c r="B74">
        <v>5</v>
      </c>
      <c r="C74">
        <v>26.890000000000004</v>
      </c>
      <c r="G74">
        <f t="shared" ref="G74:G87" si="7">$F$69*EXP($D$69*($B74-$G$69)^2+$E$69*($B74-$G$69)^3)</f>
        <v>20.583842238050913</v>
      </c>
      <c r="H74">
        <f t="shared" si="6"/>
        <v>39.767625718590772</v>
      </c>
    </row>
    <row r="75" spans="1:8" x14ac:dyDescent="0.25">
      <c r="A75" t="s">
        <v>4</v>
      </c>
      <c r="B75">
        <v>6</v>
      </c>
      <c r="C75">
        <v>47.15</v>
      </c>
      <c r="G75">
        <f t="shared" si="7"/>
        <v>40.103553436429522</v>
      </c>
      <c r="H75">
        <f t="shared" si="6"/>
        <v>49.652409173254185</v>
      </c>
    </row>
    <row r="76" spans="1:8" x14ac:dyDescent="0.25">
      <c r="A76" t="s">
        <v>4</v>
      </c>
      <c r="B76">
        <v>7</v>
      </c>
      <c r="C76">
        <v>76.47</v>
      </c>
      <c r="G76">
        <f t="shared" si="7"/>
        <v>72.073959582407625</v>
      </c>
      <c r="H76">
        <f t="shared" si="6"/>
        <v>19.325171353105734</v>
      </c>
    </row>
    <row r="77" spans="1:8" x14ac:dyDescent="0.25">
      <c r="A77" t="s">
        <v>4</v>
      </c>
      <c r="B77">
        <v>8</v>
      </c>
      <c r="C77">
        <v>126.2</v>
      </c>
      <c r="G77">
        <f t="shared" si="7"/>
        <v>119.60319695516452</v>
      </c>
      <c r="H77">
        <f t="shared" si="6"/>
        <v>43.517810412350691</v>
      </c>
    </row>
    <row r="78" spans="1:8" x14ac:dyDescent="0.25">
      <c r="A78" t="s">
        <v>4</v>
      </c>
      <c r="B78">
        <v>9</v>
      </c>
      <c r="C78">
        <v>196.48666666666665</v>
      </c>
      <c r="G78">
        <f t="shared" si="7"/>
        <v>183.44498354259429</v>
      </c>
      <c r="H78">
        <f t="shared" si="6"/>
        <v>170.08549870871389</v>
      </c>
    </row>
    <row r="79" spans="1:8" x14ac:dyDescent="0.25">
      <c r="A79" t="s">
        <v>4</v>
      </c>
      <c r="B79">
        <v>10</v>
      </c>
      <c r="C79">
        <v>279.27999999999992</v>
      </c>
      <c r="G79">
        <f t="shared" si="7"/>
        <v>260.31386605635873</v>
      </c>
      <c r="H79">
        <f t="shared" si="6"/>
        <v>359.71423676813822</v>
      </c>
    </row>
    <row r="80" spans="1:8" x14ac:dyDescent="0.25">
      <c r="A80" t="s">
        <v>4</v>
      </c>
      <c r="B80">
        <v>11</v>
      </c>
      <c r="C80">
        <v>353.7</v>
      </c>
      <c r="G80">
        <f t="shared" si="7"/>
        <v>342.09516767549269</v>
      </c>
      <c r="H80">
        <f t="shared" si="6"/>
        <v>134.67213327992948</v>
      </c>
    </row>
    <row r="81" spans="1:8" x14ac:dyDescent="0.25">
      <c r="A81" t="s">
        <v>4</v>
      </c>
      <c r="B81">
        <v>12</v>
      </c>
      <c r="C81">
        <v>401.99000000000007</v>
      </c>
      <c r="G81">
        <f t="shared" si="7"/>
        <v>416.7585489531379</v>
      </c>
      <c r="H81">
        <f t="shared" si="6"/>
        <v>218.11003818122873</v>
      </c>
    </row>
    <row r="82" spans="1:8" x14ac:dyDescent="0.25">
      <c r="A82" t="s">
        <v>4</v>
      </c>
      <c r="B82">
        <v>13</v>
      </c>
      <c r="C82">
        <v>454.66</v>
      </c>
      <c r="G82">
        <f t="shared" si="7"/>
        <v>471.12895946917536</v>
      </c>
      <c r="H82">
        <f t="shared" si="6"/>
        <v>271.2266259973398</v>
      </c>
    </row>
    <row r="83" spans="1:8" x14ac:dyDescent="0.25">
      <c r="A83" t="s">
        <v>4</v>
      </c>
      <c r="B83">
        <v>14</v>
      </c>
      <c r="C83">
        <v>484.4799999999999</v>
      </c>
      <c r="G83">
        <f t="shared" si="7"/>
        <v>494.7007330586469</v>
      </c>
      <c r="H83">
        <f t="shared" si="6"/>
        <v>104.46338425611965</v>
      </c>
    </row>
    <row r="84" spans="1:8" x14ac:dyDescent="0.25">
      <c r="A84" t="s">
        <v>4</v>
      </c>
      <c r="B84">
        <v>15</v>
      </c>
      <c r="C84">
        <v>494.2</v>
      </c>
      <c r="G84">
        <f t="shared" si="7"/>
        <v>482.9726554201398</v>
      </c>
      <c r="H84">
        <f t="shared" si="6"/>
        <v>126.05326631491592</v>
      </c>
    </row>
    <row r="85" spans="1:8" x14ac:dyDescent="0.25">
      <c r="A85" t="s">
        <v>4</v>
      </c>
      <c r="B85">
        <v>16</v>
      </c>
      <c r="C85">
        <v>425.08000000000004</v>
      </c>
      <c r="G85">
        <f t="shared" si="7"/>
        <v>438.84336078359325</v>
      </c>
      <c r="H85">
        <f t="shared" si="6"/>
        <v>189.43010005935162</v>
      </c>
    </row>
    <row r="86" spans="1:8" x14ac:dyDescent="0.25">
      <c r="A86" t="s">
        <v>4</v>
      </c>
      <c r="B86">
        <v>17</v>
      </c>
      <c r="C86">
        <v>315.22000000000003</v>
      </c>
      <c r="G86">
        <f t="shared" si="7"/>
        <v>371.4781613360546</v>
      </c>
      <c r="H86">
        <f t="shared" si="6"/>
        <v>3164.9807169135452</v>
      </c>
    </row>
    <row r="87" spans="1:8" x14ac:dyDescent="0.25">
      <c r="A87" t="s">
        <v>4</v>
      </c>
      <c r="B87">
        <v>18</v>
      </c>
      <c r="C87">
        <v>162.04</v>
      </c>
      <c r="G87">
        <f t="shared" si="7"/>
        <v>293.24024439762144</v>
      </c>
      <c r="H87">
        <f t="shared" si="6"/>
        <v>17213.504129995599</v>
      </c>
    </row>
    <row r="89" spans="1:8" x14ac:dyDescent="0.25">
      <c r="C89" t="s">
        <v>41</v>
      </c>
      <c r="D89" t="s">
        <v>38</v>
      </c>
      <c r="E89" t="s">
        <v>39</v>
      </c>
      <c r="F89" t="s">
        <v>46</v>
      </c>
      <c r="G89" t="s">
        <v>48</v>
      </c>
    </row>
    <row r="90" spans="1:8" x14ac:dyDescent="0.25">
      <c r="C90">
        <v>19</v>
      </c>
      <c r="D90">
        <f>$C$2-EXP($E$2*$C90)</f>
        <v>-3.1370771856165588E-2</v>
      </c>
      <c r="E90">
        <f>$C$3-EXP($E$3*$C90)</f>
        <v>3.1698198355568637E-4</v>
      </c>
      <c r="F90">
        <f>$J$2*$C90+$J$3</f>
        <v>506.71730013422211</v>
      </c>
      <c r="G90">
        <f>$J$4*$C90</f>
        <v>14.95555220128011</v>
      </c>
    </row>
    <row r="91" spans="1:8" x14ac:dyDescent="0.25">
      <c r="A91" t="s">
        <v>4</v>
      </c>
      <c r="B91">
        <v>3</v>
      </c>
      <c r="C91">
        <v>5.6</v>
      </c>
      <c r="G91">
        <f t="shared" ref="G91:G107" si="8">$F$90*EXP($D$90*($B91-$G$90)^2+$E$90*($B91-$G$90)^3)</f>
        <v>3.3277085448114332</v>
      </c>
      <c r="H91">
        <f>(G91-C91)^2</f>
        <v>5.1633084573229731</v>
      </c>
    </row>
    <row r="92" spans="1:8" x14ac:dyDescent="0.25">
      <c r="A92" t="s">
        <v>4</v>
      </c>
      <c r="B92">
        <v>4</v>
      </c>
      <c r="C92">
        <v>11.05</v>
      </c>
      <c r="G92">
        <f t="shared" si="8"/>
        <v>7.7360757218800851</v>
      </c>
      <c r="H92">
        <f t="shared" ref="H92:H107" si="9">(G92-C92)^2</f>
        <v>10.982094121112604</v>
      </c>
    </row>
    <row r="93" spans="1:8" x14ac:dyDescent="0.25">
      <c r="A93" t="s">
        <v>4</v>
      </c>
      <c r="B93">
        <v>5</v>
      </c>
      <c r="C93">
        <v>22.3</v>
      </c>
      <c r="G93">
        <f t="shared" si="8"/>
        <v>16.542409076602095</v>
      </c>
      <c r="H93">
        <f t="shared" si="9"/>
        <v>33.149853241193952</v>
      </c>
    </row>
    <row r="94" spans="1:8" x14ac:dyDescent="0.25">
      <c r="A94" t="s">
        <v>4</v>
      </c>
      <c r="B94">
        <v>6</v>
      </c>
      <c r="C94">
        <v>40.5</v>
      </c>
      <c r="G94">
        <f t="shared" si="8"/>
        <v>32.599083905092769</v>
      </c>
      <c r="H94">
        <f t="shared" si="9"/>
        <v>62.42447513876413</v>
      </c>
    </row>
    <row r="95" spans="1:8" x14ac:dyDescent="0.25">
      <c r="A95" t="s">
        <v>4</v>
      </c>
      <c r="B95">
        <v>7</v>
      </c>
      <c r="C95">
        <v>71.95</v>
      </c>
      <c r="G95">
        <f t="shared" si="8"/>
        <v>59.315283659708008</v>
      </c>
      <c r="H95">
        <f t="shared" si="9"/>
        <v>159.63605699964154</v>
      </c>
    </row>
    <row r="96" spans="1:8" x14ac:dyDescent="0.25">
      <c r="A96" t="s">
        <v>4</v>
      </c>
      <c r="B96">
        <v>8</v>
      </c>
      <c r="C96">
        <v>116.45</v>
      </c>
      <c r="G96">
        <f t="shared" si="8"/>
        <v>99.840876517082279</v>
      </c>
      <c r="H96">
        <f t="shared" si="9"/>
        <v>275.86298287080899</v>
      </c>
    </row>
    <row r="97" spans="1:8" x14ac:dyDescent="0.25">
      <c r="A97" t="s">
        <v>4</v>
      </c>
      <c r="B97">
        <v>9</v>
      </c>
      <c r="C97">
        <v>176.60000000000002</v>
      </c>
      <c r="G97">
        <f t="shared" si="8"/>
        <v>155.76027212264825</v>
      </c>
      <c r="H97">
        <f t="shared" si="9"/>
        <v>434.29425800207281</v>
      </c>
    </row>
    <row r="98" spans="1:8" x14ac:dyDescent="0.25">
      <c r="A98" t="s">
        <v>4</v>
      </c>
      <c r="B98">
        <v>10</v>
      </c>
      <c r="C98">
        <v>265.39999999999998</v>
      </c>
      <c r="G98">
        <f t="shared" si="8"/>
        <v>225.65113862537984</v>
      </c>
      <c r="H98">
        <f t="shared" si="9"/>
        <v>1579.9719805787684</v>
      </c>
    </row>
    <row r="99" spans="1:8" x14ac:dyDescent="0.25">
      <c r="A99" t="s">
        <v>4</v>
      </c>
      <c r="B99">
        <v>11</v>
      </c>
      <c r="C99">
        <v>343</v>
      </c>
      <c r="G99">
        <f t="shared" si="8"/>
        <v>304.14232556413498</v>
      </c>
      <c r="H99">
        <f t="shared" si="9"/>
        <v>1509.918862563678</v>
      </c>
    </row>
    <row r="100" spans="1:8" x14ac:dyDescent="0.25">
      <c r="A100" t="s">
        <v>4</v>
      </c>
      <c r="B100">
        <v>12</v>
      </c>
      <c r="C100">
        <v>412.79999999999995</v>
      </c>
      <c r="G100">
        <f t="shared" si="8"/>
        <v>382.12079940970864</v>
      </c>
      <c r="H100">
        <f t="shared" si="9"/>
        <v>941.21334885933106</v>
      </c>
    </row>
    <row r="101" spans="1:8" x14ac:dyDescent="0.25">
      <c r="A101" t="s">
        <v>4</v>
      </c>
      <c r="B101">
        <v>13</v>
      </c>
      <c r="C101">
        <v>475.2</v>
      </c>
      <c r="G101">
        <f t="shared" si="8"/>
        <v>448.36835803353313</v>
      </c>
      <c r="H101">
        <f t="shared" si="9"/>
        <v>719.9370106166657</v>
      </c>
    </row>
    <row r="102" spans="1:8" x14ac:dyDescent="0.25">
      <c r="A102" t="s">
        <v>4</v>
      </c>
      <c r="B102">
        <v>14</v>
      </c>
      <c r="C102">
        <v>495.6</v>
      </c>
      <c r="G102">
        <f t="shared" si="8"/>
        <v>492.27261797213669</v>
      </c>
      <c r="H102">
        <f t="shared" si="9"/>
        <v>11.071471159347929</v>
      </c>
    </row>
    <row r="103" spans="1:8" x14ac:dyDescent="0.25">
      <c r="A103" t="s">
        <v>4</v>
      </c>
      <c r="B103">
        <v>15</v>
      </c>
      <c r="C103">
        <v>546.4</v>
      </c>
      <c r="G103">
        <f t="shared" si="8"/>
        <v>506.68591074202737</v>
      </c>
      <c r="H103">
        <f t="shared" si="9"/>
        <v>1577.2088855902148</v>
      </c>
    </row>
    <row r="104" spans="1:8" x14ac:dyDescent="0.25">
      <c r="A104" t="s">
        <v>4</v>
      </c>
      <c r="B104">
        <v>16</v>
      </c>
      <c r="C104">
        <v>491.6</v>
      </c>
      <c r="G104">
        <f t="shared" si="8"/>
        <v>489.84692235978594</v>
      </c>
      <c r="H104">
        <f t="shared" si="9"/>
        <v>3.0732812126185931</v>
      </c>
    </row>
    <row r="105" spans="1:8" x14ac:dyDescent="0.25">
      <c r="A105" t="s">
        <v>4</v>
      </c>
      <c r="B105">
        <v>17</v>
      </c>
      <c r="C105">
        <v>403.1</v>
      </c>
      <c r="G105">
        <f t="shared" si="8"/>
        <v>445.65247971067532</v>
      </c>
      <c r="H105">
        <f t="shared" si="9"/>
        <v>1810.7135295274331</v>
      </c>
    </row>
    <row r="106" spans="1:8" x14ac:dyDescent="0.25">
      <c r="A106" t="s">
        <v>4</v>
      </c>
      <c r="B106">
        <v>18</v>
      </c>
      <c r="C106">
        <v>281.39999999999998</v>
      </c>
      <c r="G106">
        <f t="shared" si="8"/>
        <v>382.27213325016078</v>
      </c>
      <c r="H106">
        <f t="shared" si="9"/>
        <v>10175.187266438195</v>
      </c>
    </row>
    <row r="107" spans="1:8" x14ac:dyDescent="0.25">
      <c r="A107" t="s">
        <v>4</v>
      </c>
      <c r="B107">
        <v>19</v>
      </c>
      <c r="C107">
        <v>125.5</v>
      </c>
      <c r="G107">
        <f t="shared" si="8"/>
        <v>309.75284442922003</v>
      </c>
      <c r="H107">
        <f t="shared" si="9"/>
        <v>33949.11068025836</v>
      </c>
    </row>
    <row r="109" spans="1:8" x14ac:dyDescent="0.25">
      <c r="H109">
        <f>SUM(H12:H107)</f>
        <v>469462.80176285654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4"/>
  <sheetViews>
    <sheetView topLeftCell="K1" workbookViewId="0">
      <selection activeCell="K15" sqref="K15"/>
    </sheetView>
  </sheetViews>
  <sheetFormatPr defaultRowHeight="15" x14ac:dyDescent="0.25"/>
  <cols>
    <col min="6" max="6" width="14.28515625" customWidth="1"/>
    <col min="7" max="7" width="12.7109375" bestFit="1" customWidth="1"/>
    <col min="8" max="8" width="14.42578125" bestFit="1" customWidth="1"/>
  </cols>
  <sheetData>
    <row r="2" spans="1:31" x14ac:dyDescent="0.25">
      <c r="B2" t="s">
        <v>34</v>
      </c>
      <c r="C2">
        <v>-8.9999999999999993E-3</v>
      </c>
      <c r="D2" t="s">
        <v>35</v>
      </c>
      <c r="E2">
        <v>-0.2</v>
      </c>
      <c r="I2" t="s">
        <v>43</v>
      </c>
      <c r="J2">
        <v>10.321018694837946</v>
      </c>
      <c r="N2">
        <v>8.4282000000000004</v>
      </c>
      <c r="P2" t="s">
        <v>51</v>
      </c>
    </row>
    <row r="3" spans="1:31" x14ac:dyDescent="0.25">
      <c r="B3" t="s">
        <v>37</v>
      </c>
      <c r="C3">
        <v>5.9999999999999995E-4</v>
      </c>
      <c r="D3" t="s">
        <v>36</v>
      </c>
      <c r="E3">
        <v>-0.43</v>
      </c>
      <c r="I3" t="s">
        <v>44</v>
      </c>
      <c r="J3">
        <v>275.76938359783531</v>
      </c>
      <c r="N3">
        <v>357.37</v>
      </c>
      <c r="P3" t="s">
        <v>52</v>
      </c>
    </row>
    <row r="4" spans="1:31" x14ac:dyDescent="0.25">
      <c r="I4" t="s">
        <v>50</v>
      </c>
      <c r="J4">
        <v>0.78077512314349706</v>
      </c>
      <c r="N4">
        <v>0.79510000000000003</v>
      </c>
      <c r="P4" t="s">
        <v>53</v>
      </c>
    </row>
    <row r="5" spans="1:31" x14ac:dyDescent="0.25">
      <c r="A5" t="s">
        <v>32</v>
      </c>
      <c r="F5" t="s">
        <v>40</v>
      </c>
    </row>
    <row r="6" spans="1:31" x14ac:dyDescent="0.25">
      <c r="A6" t="s">
        <v>33</v>
      </c>
      <c r="F6" t="s">
        <v>45</v>
      </c>
    </row>
    <row r="7" spans="1:31" x14ac:dyDescent="0.25">
      <c r="F7" t="s">
        <v>47</v>
      </c>
    </row>
    <row r="9" spans="1:31" x14ac:dyDescent="0.25">
      <c r="C9" t="s">
        <v>41</v>
      </c>
      <c r="D9" t="s">
        <v>38</v>
      </c>
      <c r="E9" t="s">
        <v>39</v>
      </c>
      <c r="F9" t="s">
        <v>46</v>
      </c>
      <c r="G9" t="s">
        <v>48</v>
      </c>
    </row>
    <row r="10" spans="1:31" x14ac:dyDescent="0.25">
      <c r="C10">
        <v>16</v>
      </c>
      <c r="D10">
        <f>$C$2-EXP($E$2*$C10)</f>
        <v>-4.9762203978366212E-2</v>
      </c>
      <c r="E10">
        <f>$C$3-EXP($E$3*$C10)</f>
        <v>-4.2814404517472983E-4</v>
      </c>
      <c r="F10">
        <f>$J$2*$C10+$J$3</f>
        <v>440.90568271524245</v>
      </c>
      <c r="G10">
        <f>$J$4*$C10</f>
        <v>12.492401970295953</v>
      </c>
    </row>
    <row r="11" spans="1:31" x14ac:dyDescent="0.25">
      <c r="A11" t="s">
        <v>0</v>
      </c>
      <c r="B11" t="s">
        <v>2</v>
      </c>
      <c r="C11" t="s">
        <v>3</v>
      </c>
      <c r="Z11" t="s">
        <v>41</v>
      </c>
      <c r="AA11" t="s">
        <v>42</v>
      </c>
      <c r="AD11" t="s">
        <v>41</v>
      </c>
      <c r="AE11" t="s">
        <v>49</v>
      </c>
    </row>
    <row r="12" spans="1:31" x14ac:dyDescent="0.25">
      <c r="A12" t="s">
        <v>6</v>
      </c>
      <c r="B12">
        <v>1</v>
      </c>
      <c r="D12">
        <v>0.6</v>
      </c>
      <c r="G12">
        <f>$F$10*EXP($D$10*($B12-$G$10)^2+$E$10*($B12-$G$10)^3)</f>
        <v>1.1809705372929551</v>
      </c>
      <c r="H12">
        <f>(G12-C12)^2+(G12-D12)^2</f>
        <v>1.732218175156476</v>
      </c>
      <c r="Z12">
        <v>16</v>
      </c>
      <c r="AA12" s="4">
        <v>485.375</v>
      </c>
      <c r="AD12">
        <v>16</v>
      </c>
      <c r="AE12">
        <v>14</v>
      </c>
    </row>
    <row r="13" spans="1:31" x14ac:dyDescent="0.25">
      <c r="A13" t="s">
        <v>6</v>
      </c>
      <c r="B13">
        <v>2</v>
      </c>
      <c r="D13">
        <v>2</v>
      </c>
      <c r="G13">
        <f t="shared" ref="G13:G27" si="0">$F$10*EXP($D$10*($B13-$G$10)^2+$E$10*($B13-$G$10)^3)</f>
        <v>3.0193458156380184</v>
      </c>
      <c r="H13">
        <f t="shared" ref="H13:H27" si="1">(G13-C13)^2+(G13-D13)^2</f>
        <v>10.155515046269548</v>
      </c>
      <c r="Z13">
        <v>16</v>
      </c>
      <c r="AA13" s="4">
        <v>484</v>
      </c>
      <c r="AB13">
        <f>Z13</f>
        <v>16</v>
      </c>
      <c r="AC13">
        <f>AVERAGE(AA12:AA13)</f>
        <v>484.6875</v>
      </c>
      <c r="AD13">
        <v>17</v>
      </c>
      <c r="AE13">
        <v>14</v>
      </c>
    </row>
    <row r="14" spans="1:31" x14ac:dyDescent="0.25">
      <c r="A14" t="s">
        <v>6</v>
      </c>
      <c r="B14">
        <v>3</v>
      </c>
      <c r="D14">
        <v>5.5</v>
      </c>
      <c r="G14">
        <f t="shared" si="0"/>
        <v>7.1790921969340893</v>
      </c>
      <c r="H14">
        <f t="shared" si="1"/>
        <v>54.358715377884877</v>
      </c>
      <c r="Z14">
        <v>17</v>
      </c>
      <c r="AA14" s="4">
        <v>514.54999999999995</v>
      </c>
      <c r="AB14">
        <f>Z16</f>
        <v>17</v>
      </c>
      <c r="AC14">
        <f>AVERAGE(AA14:AA16)</f>
        <v>524.17500000000007</v>
      </c>
      <c r="AD14">
        <v>15</v>
      </c>
      <c r="AE14">
        <v>13</v>
      </c>
    </row>
    <row r="15" spans="1:31" x14ac:dyDescent="0.25">
      <c r="A15" t="s">
        <v>6</v>
      </c>
      <c r="B15">
        <v>4</v>
      </c>
      <c r="C15">
        <v>10.966666666666667</v>
      </c>
      <c r="D15">
        <v>9.75</v>
      </c>
      <c r="G15">
        <f t="shared" si="0"/>
        <v>15.834102084926849</v>
      </c>
      <c r="H15">
        <f t="shared" si="1"/>
        <v>60.708225730744914</v>
      </c>
      <c r="Z15">
        <v>17</v>
      </c>
      <c r="AA15" s="4">
        <v>507.75</v>
      </c>
      <c r="AB15">
        <f>Z18</f>
        <v>15</v>
      </c>
      <c r="AC15">
        <f>AVERAGE(AA17:AA18)</f>
        <v>468.95</v>
      </c>
      <c r="AD15">
        <v>18</v>
      </c>
      <c r="AE15">
        <v>14</v>
      </c>
    </row>
    <row r="16" spans="1:31" x14ac:dyDescent="0.25">
      <c r="A16" t="s">
        <v>6</v>
      </c>
      <c r="B16">
        <v>5</v>
      </c>
      <c r="C16">
        <v>32.880000000000003</v>
      </c>
      <c r="D16">
        <v>21.75</v>
      </c>
      <c r="G16">
        <f t="shared" si="0"/>
        <v>32.312379653108152</v>
      </c>
      <c r="H16">
        <f t="shared" si="1"/>
        <v>111.88605679459872</v>
      </c>
      <c r="Z16">
        <v>17</v>
      </c>
      <c r="AA16" s="4">
        <v>550.22500000000002</v>
      </c>
      <c r="AB16">
        <v>18</v>
      </c>
      <c r="AC16">
        <f>AVERAGE(AA19:AA21)</f>
        <v>511.52499999999992</v>
      </c>
      <c r="AD16">
        <v>19</v>
      </c>
      <c r="AE16">
        <v>14</v>
      </c>
    </row>
    <row r="17" spans="1:31" x14ac:dyDescent="0.25">
      <c r="A17" t="s">
        <v>6</v>
      </c>
      <c r="B17">
        <v>6</v>
      </c>
      <c r="C17">
        <v>72.05</v>
      </c>
      <c r="D17">
        <v>49.35</v>
      </c>
      <c r="G17">
        <f t="shared" si="0"/>
        <v>60.852775918354105</v>
      </c>
      <c r="H17">
        <f t="shared" si="1"/>
        <v>257.69168096245778</v>
      </c>
      <c r="Z17">
        <v>15</v>
      </c>
      <c r="AA17" s="4">
        <v>458.4</v>
      </c>
      <c r="AB17">
        <v>19</v>
      </c>
      <c r="AC17">
        <v>546.4</v>
      </c>
      <c r="AD17">
        <v>20</v>
      </c>
      <c r="AE17">
        <v>15</v>
      </c>
    </row>
    <row r="18" spans="1:31" x14ac:dyDescent="0.25">
      <c r="A18" t="s">
        <v>6</v>
      </c>
      <c r="B18">
        <v>7</v>
      </c>
      <c r="C18">
        <v>104.9</v>
      </c>
      <c r="D18">
        <v>90.95</v>
      </c>
      <c r="G18">
        <f t="shared" si="0"/>
        <v>105.4902085401914</v>
      </c>
      <c r="H18">
        <f t="shared" si="1"/>
        <v>211.76601051316982</v>
      </c>
      <c r="Z18">
        <v>15</v>
      </c>
      <c r="AA18" s="4">
        <v>479.5</v>
      </c>
      <c r="AB18">
        <v>20</v>
      </c>
      <c r="AC18">
        <f>AVERAGE(AA24:AA25)</f>
        <v>493.45</v>
      </c>
    </row>
    <row r="19" spans="1:31" x14ac:dyDescent="0.25">
      <c r="A19" t="s">
        <v>6</v>
      </c>
      <c r="B19">
        <v>8</v>
      </c>
      <c r="C19">
        <v>123.3</v>
      </c>
      <c r="D19">
        <v>142.1</v>
      </c>
      <c r="G19">
        <f t="shared" si="0"/>
        <v>167.89917776903496</v>
      </c>
      <c r="H19">
        <f t="shared" si="1"/>
        <v>2654.684231232251</v>
      </c>
      <c r="Z19">
        <v>18</v>
      </c>
      <c r="AA19" s="4">
        <v>563.6</v>
      </c>
    </row>
    <row r="20" spans="1:31" x14ac:dyDescent="0.25">
      <c r="A20" t="s">
        <v>6</v>
      </c>
      <c r="B20">
        <v>9</v>
      </c>
      <c r="C20">
        <v>191</v>
      </c>
      <c r="D20">
        <v>188.35</v>
      </c>
      <c r="G20">
        <f t="shared" si="0"/>
        <v>244.72255939280618</v>
      </c>
      <c r="H20">
        <f t="shared" si="1"/>
        <v>6063.9788402090471</v>
      </c>
      <c r="Z20">
        <v>18</v>
      </c>
      <c r="AA20" s="4">
        <v>440.32499999999999</v>
      </c>
    </row>
    <row r="21" spans="1:31" x14ac:dyDescent="0.25">
      <c r="A21" t="s">
        <v>6</v>
      </c>
      <c r="B21">
        <v>10</v>
      </c>
      <c r="C21">
        <v>270.92500000000001</v>
      </c>
      <c r="D21">
        <v>258.10000000000002</v>
      </c>
      <c r="G21">
        <f t="shared" si="0"/>
        <v>325.81630737440389</v>
      </c>
      <c r="H21">
        <f t="shared" si="1"/>
        <v>7598.5539096960292</v>
      </c>
      <c r="Z21">
        <v>18</v>
      </c>
      <c r="AA21" s="4">
        <v>530.65</v>
      </c>
    </row>
    <row r="22" spans="1:31" x14ac:dyDescent="0.25">
      <c r="A22" t="s">
        <v>6</v>
      </c>
      <c r="B22">
        <v>11</v>
      </c>
      <c r="C22">
        <v>343.65</v>
      </c>
      <c r="D22">
        <v>314.75</v>
      </c>
      <c r="G22">
        <f t="shared" si="0"/>
        <v>395.21130556350175</v>
      </c>
      <c r="H22">
        <f t="shared" si="1"/>
        <v>9132.5899243959975</v>
      </c>
      <c r="Z22">
        <v>19</v>
      </c>
      <c r="AA22" s="4">
        <v>474</v>
      </c>
    </row>
    <row r="23" spans="1:31" x14ac:dyDescent="0.25">
      <c r="A23" t="s">
        <v>6</v>
      </c>
      <c r="B23">
        <v>12</v>
      </c>
      <c r="C23">
        <v>392.625</v>
      </c>
      <c r="D23">
        <v>404.45</v>
      </c>
      <c r="G23">
        <f t="shared" si="0"/>
        <v>435.64024091370243</v>
      </c>
      <c r="H23">
        <f t="shared" si="1"/>
        <v>2823.142079118657</v>
      </c>
      <c r="Z23">
        <v>19</v>
      </c>
      <c r="AA23" s="4">
        <v>160.19999999999999</v>
      </c>
    </row>
    <row r="24" spans="1:31" x14ac:dyDescent="0.25">
      <c r="A24" t="s">
        <v>6</v>
      </c>
      <c r="B24">
        <v>13</v>
      </c>
      <c r="C24">
        <v>449.27499999999998</v>
      </c>
      <c r="D24">
        <v>468.8</v>
      </c>
      <c r="G24">
        <f t="shared" si="0"/>
        <v>435.26431517284931</v>
      </c>
      <c r="H24">
        <f t="shared" si="1"/>
        <v>1320.9414461517358</v>
      </c>
      <c r="Z24">
        <v>20</v>
      </c>
      <c r="AA24" s="4">
        <v>518.4</v>
      </c>
    </row>
    <row r="25" spans="1:31" x14ac:dyDescent="0.25">
      <c r="A25" t="s">
        <v>6</v>
      </c>
      <c r="B25">
        <v>14</v>
      </c>
      <c r="C25">
        <v>485.375</v>
      </c>
      <c r="D25">
        <v>484</v>
      </c>
      <c r="G25">
        <f t="shared" si="0"/>
        <v>393.17775392651521</v>
      </c>
      <c r="H25">
        <f t="shared" si="1"/>
        <v>16749.012565367331</v>
      </c>
      <c r="Z25">
        <v>20</v>
      </c>
      <c r="AA25" s="4">
        <v>468.5</v>
      </c>
    </row>
    <row r="26" spans="1:31" x14ac:dyDescent="0.25">
      <c r="A26" t="s">
        <v>6</v>
      </c>
      <c r="B26">
        <v>15</v>
      </c>
      <c r="C26">
        <v>394.35</v>
      </c>
      <c r="D26">
        <v>379.55</v>
      </c>
      <c r="G26">
        <f t="shared" si="0"/>
        <v>320.27273479843802</v>
      </c>
      <c r="H26">
        <f t="shared" si="1"/>
        <v>9001.2353895188608</v>
      </c>
    </row>
    <row r="27" spans="1:31" x14ac:dyDescent="0.25">
      <c r="A27" t="s">
        <v>6</v>
      </c>
      <c r="B27">
        <v>16</v>
      </c>
      <c r="C27">
        <v>197.15</v>
      </c>
      <c r="D27">
        <v>205.75</v>
      </c>
      <c r="G27">
        <f t="shared" si="0"/>
        <v>234.65537805652539</v>
      </c>
      <c r="H27">
        <f t="shared" si="1"/>
        <v>2242.1742637535558</v>
      </c>
    </row>
    <row r="31" spans="1:31" x14ac:dyDescent="0.25">
      <c r="C31" t="s">
        <v>41</v>
      </c>
      <c r="D31" t="s">
        <v>38</v>
      </c>
      <c r="E31" t="s">
        <v>39</v>
      </c>
      <c r="F31" t="s">
        <v>46</v>
      </c>
      <c r="G31" t="s">
        <v>48</v>
      </c>
    </row>
    <row r="32" spans="1:31" x14ac:dyDescent="0.25">
      <c r="C32">
        <v>17</v>
      </c>
      <c r="D32">
        <f>$C$2-EXP($E$2*$C32)</f>
        <v>-4.2373269960326067E-2</v>
      </c>
      <c r="E32">
        <f>$C$3-EXP($E$3*$C32)</f>
        <v>-6.8817052071782421E-5</v>
      </c>
      <c r="F32">
        <f>$J$2*$C32+$J$3</f>
        <v>451.22670141008041</v>
      </c>
      <c r="G32">
        <f>$J$4*$C32</f>
        <v>13.27317709343945</v>
      </c>
    </row>
    <row r="33" spans="1:8" x14ac:dyDescent="0.25">
      <c r="A33" t="s">
        <v>6</v>
      </c>
      <c r="B33">
        <v>1</v>
      </c>
      <c r="D33">
        <v>0.6</v>
      </c>
      <c r="E33">
        <v>0.5</v>
      </c>
      <c r="G33">
        <f>$F$32*EXP($D$32*($B33-$G$32)^2+$E$32*($B33-$G$32)^3)</f>
        <v>0.86629526639308152</v>
      </c>
      <c r="H33">
        <f>(G33-C33)^2+(G33-D33)^2+(G33-E33)^2</f>
        <v>0.95555287966040092</v>
      </c>
    </row>
    <row r="34" spans="1:8" x14ac:dyDescent="0.25">
      <c r="A34" t="s">
        <v>6</v>
      </c>
      <c r="B34">
        <v>2</v>
      </c>
      <c r="D34">
        <v>1.55</v>
      </c>
      <c r="E34">
        <v>1.575</v>
      </c>
      <c r="G34">
        <f>$F$32*EXP($D$32*($B34-$G$32)^2+$E$32*($B34-$G$32)^3)</f>
        <v>2.2831900831226402</v>
      </c>
      <c r="H34">
        <f t="shared" ref="H34:H49" si="2">(G34-C34)^2+(G34-D34)^2+(G34-E34)^2</f>
        <v>6.2520578474922042</v>
      </c>
    </row>
    <row r="35" spans="1:8" x14ac:dyDescent="0.25">
      <c r="A35" t="s">
        <v>6</v>
      </c>
      <c r="B35">
        <v>3</v>
      </c>
      <c r="D35">
        <v>3.9</v>
      </c>
      <c r="E35">
        <v>4.7</v>
      </c>
      <c r="G35">
        <f>$F$32*EXP($D$32*($B35-$G$32)^2+$E$32*($B35-$G$32)^3)</f>
        <v>5.5543694365449801</v>
      </c>
      <c r="H35">
        <f t="shared" si="2"/>
        <v>34.31790520430134</v>
      </c>
    </row>
    <row r="36" spans="1:8" x14ac:dyDescent="0.25">
      <c r="A36" t="s">
        <v>6</v>
      </c>
      <c r="B36">
        <v>4</v>
      </c>
      <c r="C36">
        <v>10.966666666666667</v>
      </c>
      <c r="D36">
        <v>11.2</v>
      </c>
      <c r="E36">
        <v>12.875</v>
      </c>
      <c r="G36">
        <f t="shared" ref="G36:G49" si="3">$F$32*EXP($D$32*($B36-$G$32)^2+$E$32*($B36-$G$32)^3)</f>
        <v>12.467078651131359</v>
      </c>
      <c r="H36">
        <f t="shared" si="2"/>
        <v>4.023124258140955</v>
      </c>
    </row>
    <row r="37" spans="1:8" x14ac:dyDescent="0.25">
      <c r="A37" t="s">
        <v>6</v>
      </c>
      <c r="B37">
        <v>5</v>
      </c>
      <c r="C37">
        <v>32.880000000000003</v>
      </c>
      <c r="D37">
        <v>30.725000000000001</v>
      </c>
      <c r="E37">
        <v>29.4</v>
      </c>
      <c r="G37">
        <f t="shared" si="3"/>
        <v>25.807893549024453</v>
      </c>
      <c r="H37">
        <f t="shared" si="2"/>
        <v>87.095854259295479</v>
      </c>
    </row>
    <row r="38" spans="1:8" x14ac:dyDescent="0.25">
      <c r="A38" t="s">
        <v>6</v>
      </c>
      <c r="B38">
        <v>6</v>
      </c>
      <c r="C38">
        <v>72.05</v>
      </c>
      <c r="D38">
        <v>66.05</v>
      </c>
      <c r="E38">
        <v>53.4</v>
      </c>
      <c r="G38">
        <f t="shared" si="3"/>
        <v>49.25144982406546</v>
      </c>
      <c r="H38">
        <f t="shared" si="2"/>
        <v>819.17564670024137</v>
      </c>
    </row>
    <row r="39" spans="1:8" x14ac:dyDescent="0.25">
      <c r="A39" t="s">
        <v>6</v>
      </c>
      <c r="B39">
        <v>7</v>
      </c>
      <c r="C39">
        <v>104.9</v>
      </c>
      <c r="D39">
        <v>104.9</v>
      </c>
      <c r="E39">
        <v>94.325000000000003</v>
      </c>
      <c r="G39">
        <f t="shared" si="3"/>
        <v>86.613334826721442</v>
      </c>
      <c r="H39">
        <f t="shared" si="2"/>
        <v>728.27402606395572</v>
      </c>
    </row>
    <row r="40" spans="1:8" x14ac:dyDescent="0.25">
      <c r="A40" t="s">
        <v>6</v>
      </c>
      <c r="B40">
        <v>8</v>
      </c>
      <c r="C40">
        <v>117.6</v>
      </c>
      <c r="D40">
        <v>154.55000000000001</v>
      </c>
      <c r="E40">
        <v>163.95</v>
      </c>
      <c r="G40">
        <f t="shared" si="3"/>
        <v>140.30413163720988</v>
      </c>
      <c r="H40">
        <f t="shared" si="2"/>
        <v>1277.5494494400978</v>
      </c>
    </row>
    <row r="41" spans="1:8" x14ac:dyDescent="0.25">
      <c r="A41" t="s">
        <v>6</v>
      </c>
      <c r="B41">
        <v>9</v>
      </c>
      <c r="C41">
        <v>197.03333333333333</v>
      </c>
      <c r="D41">
        <v>196.25</v>
      </c>
      <c r="E41">
        <v>239.27500000000001</v>
      </c>
      <c r="G41">
        <f t="shared" si="3"/>
        <v>209.2650964062704</v>
      </c>
      <c r="H41">
        <f t="shared" si="2"/>
        <v>1219.6030760419246</v>
      </c>
    </row>
    <row r="42" spans="1:8" x14ac:dyDescent="0.25">
      <c r="A42" t="s">
        <v>6</v>
      </c>
      <c r="B42">
        <v>10</v>
      </c>
      <c r="C42">
        <v>277.64999999999998</v>
      </c>
      <c r="D42">
        <v>265.45</v>
      </c>
      <c r="E42">
        <v>288.2</v>
      </c>
      <c r="G42">
        <f t="shared" si="3"/>
        <v>287.2661487712715</v>
      </c>
      <c r="H42">
        <f t="shared" si="2"/>
        <v>569.28674251887617</v>
      </c>
    </row>
    <row r="43" spans="1:8" x14ac:dyDescent="0.25">
      <c r="A43" t="s">
        <v>6</v>
      </c>
      <c r="B43">
        <v>11</v>
      </c>
      <c r="C43">
        <v>343.18333333333334</v>
      </c>
      <c r="D43">
        <v>332.125</v>
      </c>
      <c r="E43">
        <v>382.6</v>
      </c>
      <c r="G43">
        <f t="shared" si="3"/>
        <v>362.78899263298985</v>
      </c>
      <c r="H43">
        <f t="shared" si="2"/>
        <v>1717.1383336659947</v>
      </c>
    </row>
    <row r="44" spans="1:8" x14ac:dyDescent="0.25">
      <c r="A44" t="s">
        <v>6</v>
      </c>
      <c r="B44">
        <v>12</v>
      </c>
      <c r="C44">
        <v>396.31666666666666</v>
      </c>
      <c r="D44">
        <v>387.2</v>
      </c>
      <c r="E44">
        <v>442.41250000000002</v>
      </c>
      <c r="G44">
        <f t="shared" si="3"/>
        <v>421.33392148315653</v>
      </c>
      <c r="H44">
        <f t="shared" si="2"/>
        <v>2235.294106662217</v>
      </c>
    </row>
    <row r="45" spans="1:8" x14ac:dyDescent="0.25">
      <c r="A45" t="s">
        <v>6</v>
      </c>
      <c r="B45">
        <v>13</v>
      </c>
      <c r="C45">
        <v>462.2166666666667</v>
      </c>
      <c r="D45">
        <v>457.15</v>
      </c>
      <c r="E45">
        <v>507.83749999999998</v>
      </c>
      <c r="G45">
        <f t="shared" si="3"/>
        <v>449.80274581548167</v>
      </c>
      <c r="H45">
        <f t="shared" si="2"/>
        <v>3576.1202682088729</v>
      </c>
    </row>
    <row r="46" spans="1:8" x14ac:dyDescent="0.25">
      <c r="A46" t="s">
        <v>6</v>
      </c>
      <c r="B46">
        <v>14</v>
      </c>
      <c r="C46">
        <v>514.54999999999995</v>
      </c>
      <c r="D46">
        <v>507.75</v>
      </c>
      <c r="E46">
        <v>550.22500000000002</v>
      </c>
      <c r="G46">
        <f t="shared" si="3"/>
        <v>441.22672617050347</v>
      </c>
      <c r="H46">
        <f t="shared" si="2"/>
        <v>21682.272143879418</v>
      </c>
    </row>
    <row r="47" spans="1:8" x14ac:dyDescent="0.25">
      <c r="A47" t="s">
        <v>6</v>
      </c>
      <c r="B47">
        <v>15</v>
      </c>
      <c r="C47">
        <v>456.5333333333333</v>
      </c>
      <c r="D47">
        <v>475.4</v>
      </c>
      <c r="E47">
        <v>475.5</v>
      </c>
      <c r="G47">
        <f t="shared" si="3"/>
        <v>397.52663274097057</v>
      </c>
      <c r="H47">
        <f t="shared" si="2"/>
        <v>15625.898044767897</v>
      </c>
    </row>
    <row r="48" spans="1:8" x14ac:dyDescent="0.25">
      <c r="A48" t="s">
        <v>6</v>
      </c>
      <c r="B48">
        <v>16</v>
      </c>
      <c r="C48">
        <v>328.03333333333336</v>
      </c>
      <c r="D48">
        <v>350.95</v>
      </c>
      <c r="E48">
        <v>291.35000000000002</v>
      </c>
      <c r="G48">
        <f t="shared" si="3"/>
        <v>328.81834459403791</v>
      </c>
      <c r="H48">
        <f t="shared" si="2"/>
        <v>1894.3032603052516</v>
      </c>
    </row>
    <row r="49" spans="1:8" x14ac:dyDescent="0.25">
      <c r="A49" t="s">
        <v>6</v>
      </c>
      <c r="B49">
        <v>17</v>
      </c>
      <c r="C49">
        <v>162.76666666666668</v>
      </c>
      <c r="D49">
        <v>178.3</v>
      </c>
      <c r="E49">
        <v>167.9</v>
      </c>
      <c r="G49">
        <f t="shared" si="3"/>
        <v>249.60421528474845</v>
      </c>
      <c r="H49">
        <f t="shared" si="2"/>
        <v>19300.629762667988</v>
      </c>
    </row>
    <row r="50" spans="1:8" x14ac:dyDescent="0.25">
      <c r="C50" t="s">
        <v>41</v>
      </c>
      <c r="D50" t="s">
        <v>38</v>
      </c>
      <c r="E50" t="s">
        <v>39</v>
      </c>
      <c r="F50" t="s">
        <v>46</v>
      </c>
      <c r="G50" t="s">
        <v>48</v>
      </c>
    </row>
    <row r="51" spans="1:8" x14ac:dyDescent="0.25">
      <c r="C51">
        <v>15</v>
      </c>
      <c r="D51">
        <f>$C$2-EXP($E$2*$C51)</f>
        <v>-5.8787068367863946E-2</v>
      </c>
      <c r="E51">
        <f>$C$3-EXP($E$3*$C51)</f>
        <v>-9.80522168736217E-4</v>
      </c>
      <c r="F51">
        <f>$J$2*$C51+$J$3</f>
        <v>430.58466402040449</v>
      </c>
      <c r="G51">
        <f>$J$4*$C51</f>
        <v>11.711626847152456</v>
      </c>
    </row>
    <row r="52" spans="1:8" x14ac:dyDescent="0.25">
      <c r="A52" t="s">
        <v>6</v>
      </c>
      <c r="B52">
        <v>1</v>
      </c>
      <c r="D52">
        <v>0.45</v>
      </c>
      <c r="G52">
        <f>$F$51*EXP($D$51*($B52-$G$51)^2+$E$51*($B52-$G$51)^3)</f>
        <v>1.6905928263906194</v>
      </c>
      <c r="H52">
        <f>(G52-C52)^2+(G52-D52)^2</f>
        <v>4.3971746655352888</v>
      </c>
    </row>
    <row r="53" spans="1:8" x14ac:dyDescent="0.25">
      <c r="A53" t="s">
        <v>6</v>
      </c>
      <c r="B53">
        <v>2</v>
      </c>
      <c r="D53">
        <v>1.6</v>
      </c>
      <c r="G53">
        <f t="shared" ref="G53:G66" si="4">$F$51*EXP($D$51*($B53-$G$51)^2+$E$51*($B53-$G$51)^3)</f>
        <v>4.1318227467637394</v>
      </c>
      <c r="H53">
        <f t="shared" ref="H53:H66" si="5">(G53-C53)^2+(G53-D53)^2</f>
        <v>23.482085631704535</v>
      </c>
    </row>
    <row r="54" spans="1:8" x14ac:dyDescent="0.25">
      <c r="A54" t="s">
        <v>6</v>
      </c>
      <c r="B54">
        <v>3</v>
      </c>
      <c r="D54">
        <v>4.8499999999999996</v>
      </c>
      <c r="G54">
        <f t="shared" si="4"/>
        <v>9.5059575141112749</v>
      </c>
      <c r="H54">
        <f t="shared" si="5"/>
        <v>112.04116863329784</v>
      </c>
    </row>
    <row r="55" spans="1:8" x14ac:dyDescent="0.25">
      <c r="A55" t="s">
        <v>6</v>
      </c>
      <c r="B55">
        <v>4</v>
      </c>
      <c r="C55">
        <v>10.966666666666667</v>
      </c>
      <c r="D55">
        <v>13</v>
      </c>
      <c r="G55">
        <f t="shared" si="4"/>
        <v>20.466640903966887</v>
      </c>
      <c r="H55">
        <f t="shared" si="5"/>
        <v>146.00023689815936</v>
      </c>
    </row>
    <row r="56" spans="1:8" x14ac:dyDescent="0.25">
      <c r="A56" t="s">
        <v>6</v>
      </c>
      <c r="B56">
        <v>5</v>
      </c>
      <c r="C56">
        <v>32.880000000000003</v>
      </c>
      <c r="D56">
        <v>39.700000000000003</v>
      </c>
      <c r="G56">
        <f t="shared" si="4"/>
        <v>40.995743997744512</v>
      </c>
      <c r="H56">
        <f t="shared" si="5"/>
        <v>67.54425314461696</v>
      </c>
    </row>
    <row r="57" spans="1:8" x14ac:dyDescent="0.25">
      <c r="A57" t="s">
        <v>6</v>
      </c>
      <c r="B57">
        <v>6</v>
      </c>
      <c r="C57">
        <v>72.05</v>
      </c>
      <c r="D57">
        <v>64.45</v>
      </c>
      <c r="G57">
        <f t="shared" si="4"/>
        <v>75.948196417012127</v>
      </c>
      <c r="H57">
        <f t="shared" si="5"/>
        <v>147.40445614979666</v>
      </c>
    </row>
    <row r="58" spans="1:8" x14ac:dyDescent="0.25">
      <c r="A58" t="s">
        <v>6</v>
      </c>
      <c r="B58">
        <v>7</v>
      </c>
      <c r="C58">
        <v>104.9</v>
      </c>
      <c r="D58">
        <v>115.15</v>
      </c>
      <c r="G58">
        <f t="shared" si="4"/>
        <v>129.36822958027676</v>
      </c>
      <c r="H58">
        <f t="shared" si="5"/>
        <v>800.85231119058733</v>
      </c>
    </row>
    <row r="59" spans="1:8" x14ac:dyDescent="0.25">
      <c r="A59" t="s">
        <v>6</v>
      </c>
      <c r="B59">
        <v>8</v>
      </c>
      <c r="C59">
        <v>110</v>
      </c>
      <c r="D59">
        <v>160.25</v>
      </c>
      <c r="G59">
        <f t="shared" si="4"/>
        <v>201.42541636065735</v>
      </c>
      <c r="H59">
        <f t="shared" si="5"/>
        <v>10054.021669193042</v>
      </c>
    </row>
    <row r="60" spans="1:8" x14ac:dyDescent="0.25">
      <c r="A60" t="s">
        <v>6</v>
      </c>
      <c r="B60">
        <v>9</v>
      </c>
      <c r="C60">
        <v>184.25</v>
      </c>
      <c r="D60">
        <v>191.25</v>
      </c>
      <c r="G60">
        <f t="shared" si="4"/>
        <v>284.98523396231775</v>
      </c>
      <c r="H60">
        <f t="shared" si="5"/>
        <v>18933.88144741334</v>
      </c>
    </row>
    <row r="61" spans="1:8" x14ac:dyDescent="0.25">
      <c r="A61" t="s">
        <v>6</v>
      </c>
      <c r="B61">
        <v>10</v>
      </c>
      <c r="C61">
        <v>268.05</v>
      </c>
      <c r="D61">
        <v>258.125</v>
      </c>
      <c r="G61">
        <f t="shared" si="4"/>
        <v>364.24775819752585</v>
      </c>
      <c r="H61">
        <f t="shared" si="5"/>
        <v>20516.048489680194</v>
      </c>
    </row>
    <row r="62" spans="1:8" x14ac:dyDescent="0.25">
      <c r="A62" t="s">
        <v>6</v>
      </c>
      <c r="B62">
        <v>11</v>
      </c>
      <c r="C62">
        <v>333.1</v>
      </c>
      <c r="D62">
        <v>353.125</v>
      </c>
      <c r="G62">
        <f t="shared" si="4"/>
        <v>418.10257801844165</v>
      </c>
      <c r="H62">
        <f t="shared" si="5"/>
        <v>11447.523914923928</v>
      </c>
    </row>
    <row r="63" spans="1:8" x14ac:dyDescent="0.25">
      <c r="A63" t="s">
        <v>6</v>
      </c>
      <c r="B63">
        <v>12</v>
      </c>
      <c r="C63">
        <v>389.7</v>
      </c>
      <c r="D63">
        <v>458</v>
      </c>
      <c r="G63">
        <f t="shared" si="4"/>
        <v>428.47473590971344</v>
      </c>
      <c r="H63">
        <f t="shared" si="5"/>
        <v>2375.2213644691869</v>
      </c>
    </row>
    <row r="64" spans="1:8" x14ac:dyDescent="0.25">
      <c r="A64" t="s">
        <v>6</v>
      </c>
      <c r="B64">
        <v>13</v>
      </c>
      <c r="C64">
        <v>434.45</v>
      </c>
      <c r="D64">
        <v>479.5</v>
      </c>
      <c r="G64">
        <f t="shared" si="4"/>
        <v>389.73463136631489</v>
      </c>
      <c r="H64">
        <f t="shared" si="5"/>
        <v>10057.285597987729</v>
      </c>
    </row>
    <row r="65" spans="1:8" x14ac:dyDescent="0.25">
      <c r="A65" t="s">
        <v>6</v>
      </c>
      <c r="B65">
        <v>14</v>
      </c>
      <c r="C65">
        <v>458.4</v>
      </c>
      <c r="D65">
        <v>400.45</v>
      </c>
      <c r="G65">
        <f t="shared" si="4"/>
        <v>312.79454397010807</v>
      </c>
      <c r="H65">
        <f t="shared" si="5"/>
        <v>28884.427797481101</v>
      </c>
    </row>
    <row r="66" spans="1:8" x14ac:dyDescent="0.25">
      <c r="A66" t="s">
        <v>6</v>
      </c>
      <c r="B66">
        <v>15</v>
      </c>
      <c r="C66">
        <v>292.2</v>
      </c>
      <c r="D66">
        <v>220.85</v>
      </c>
      <c r="G66">
        <f t="shared" si="4"/>
        <v>220.21186736932535</v>
      </c>
      <c r="H66">
        <f t="shared" si="5"/>
        <v>5182.6984529059346</v>
      </c>
    </row>
    <row r="68" spans="1:8" x14ac:dyDescent="0.25">
      <c r="C68" t="s">
        <v>41</v>
      </c>
      <c r="D68" t="s">
        <v>38</v>
      </c>
      <c r="E68" t="s">
        <v>39</v>
      </c>
      <c r="F68" t="s">
        <v>46</v>
      </c>
      <c r="G68" t="s">
        <v>48</v>
      </c>
    </row>
    <row r="69" spans="1:8" x14ac:dyDescent="0.25">
      <c r="C69">
        <v>18</v>
      </c>
      <c r="D69">
        <f>$C$2-EXP($E$2*$C69)</f>
        <v>-3.632372244729256E-2</v>
      </c>
      <c r="E69">
        <f>$C$3-EXP($E$3*$C69)</f>
        <v>1.6492842492126783E-4</v>
      </c>
      <c r="F69">
        <f>$J$2*$C69+$J$3</f>
        <v>461.54772010491831</v>
      </c>
      <c r="G69">
        <f>$J$4*$C69</f>
        <v>14.053952216582948</v>
      </c>
    </row>
    <row r="70" spans="1:8" x14ac:dyDescent="0.25">
      <c r="A70" t="s">
        <v>6</v>
      </c>
      <c r="B70">
        <v>1</v>
      </c>
      <c r="D70">
        <v>0.4</v>
      </c>
      <c r="E70">
        <v>0.5</v>
      </c>
      <c r="G70">
        <f>$F$69*EXP($D$69*($B70-$G$69)^2+$E$69*($B70-$G$69)^3)</f>
        <v>0.65569425872311027</v>
      </c>
      <c r="H70">
        <f>(G70-C70)^2+(G70-D70)^2+(G70-E70)^2</f>
        <v>0.5195552170657487</v>
      </c>
    </row>
    <row r="71" spans="1:8" x14ac:dyDescent="0.25">
      <c r="A71" t="s">
        <v>6</v>
      </c>
      <c r="B71">
        <v>2</v>
      </c>
      <c r="C71">
        <v>1</v>
      </c>
      <c r="D71">
        <v>2.4</v>
      </c>
      <c r="E71">
        <v>2.4500000000000002</v>
      </c>
      <c r="G71">
        <f>$F$69*EXP($D$69*($B71-$G$69)^2+$E$69*($B71-$G$69)^3)</f>
        <v>1.7646848597897407</v>
      </c>
      <c r="H71">
        <f t="shared" ref="H71:H87" si="6">(G71-C71)^2+(G71-D71)^2+(G71-E71)^2</f>
        <v>1.4580251035734444</v>
      </c>
    </row>
    <row r="72" spans="1:8" x14ac:dyDescent="0.25">
      <c r="A72" t="s">
        <v>6</v>
      </c>
      <c r="B72">
        <v>3</v>
      </c>
      <c r="C72">
        <v>3.7749999999999999</v>
      </c>
      <c r="D72">
        <v>6.95</v>
      </c>
      <c r="E72">
        <v>6.75</v>
      </c>
      <c r="G72">
        <f>$F$69*EXP($D$69*($B72-$G$69)^2+$E$69*($B72-$G$69)^3)</f>
        <v>4.3641752976135724</v>
      </c>
      <c r="H72">
        <f t="shared" si="6"/>
        <v>12.725776433307185</v>
      </c>
    </row>
    <row r="73" spans="1:8" x14ac:dyDescent="0.25">
      <c r="A73" t="s">
        <v>6</v>
      </c>
      <c r="B73">
        <v>4</v>
      </c>
      <c r="C73">
        <v>8.7249999999999996</v>
      </c>
      <c r="D73">
        <v>15.75</v>
      </c>
      <c r="E73">
        <v>16.100000000000001</v>
      </c>
      <c r="G73">
        <f>$F$69*EXP($D$69*($B73-$G$69)^2+$E$69*($B73-$G$69)^3)</f>
        <v>9.9274161441159627</v>
      </c>
      <c r="H73">
        <f t="shared" si="6"/>
        <v>73.449078800352396</v>
      </c>
    </row>
    <row r="74" spans="1:8" x14ac:dyDescent="0.25">
      <c r="A74" t="s">
        <v>6</v>
      </c>
      <c r="B74">
        <v>5</v>
      </c>
      <c r="C74">
        <v>21.5</v>
      </c>
      <c r="D74">
        <v>33.65</v>
      </c>
      <c r="E74">
        <v>33.85</v>
      </c>
      <c r="G74">
        <f t="shared" ref="G74:G87" si="7">$F$69*EXP($D$69*($B74-$G$69)^2+$E$69*($B74-$G$69)^3)</f>
        <v>20.792133087508059</v>
      </c>
      <c r="H74">
        <f t="shared" si="6"/>
        <v>336.33370540950773</v>
      </c>
    </row>
    <row r="75" spans="1:8" x14ac:dyDescent="0.25">
      <c r="A75" t="s">
        <v>6</v>
      </c>
      <c r="B75">
        <v>6</v>
      </c>
      <c r="C75">
        <v>38.125</v>
      </c>
      <c r="D75">
        <v>47.524999999999999</v>
      </c>
      <c r="E75">
        <v>58.7</v>
      </c>
      <c r="G75">
        <f t="shared" si="7"/>
        <v>40.134735845494696</v>
      </c>
      <c r="H75">
        <f t="shared" si="6"/>
        <v>403.32407556859192</v>
      </c>
    </row>
    <row r="76" spans="1:8" x14ac:dyDescent="0.25">
      <c r="A76" t="s">
        <v>6</v>
      </c>
      <c r="B76">
        <v>7</v>
      </c>
      <c r="C76">
        <v>67.650000000000006</v>
      </c>
      <c r="D76">
        <v>83.75</v>
      </c>
      <c r="E76">
        <v>87.35</v>
      </c>
      <c r="G76">
        <f t="shared" si="7"/>
        <v>71.471036433925988</v>
      </c>
      <c r="H76">
        <f t="shared" si="6"/>
        <v>417.51474961906854</v>
      </c>
    </row>
    <row r="77" spans="1:8" x14ac:dyDescent="0.25">
      <c r="A77" t="s">
        <v>6</v>
      </c>
      <c r="B77">
        <v>8</v>
      </c>
      <c r="C77">
        <v>108.32499999999999</v>
      </c>
      <c r="D77">
        <v>123.625</v>
      </c>
      <c r="E77">
        <v>161.80000000000001</v>
      </c>
      <c r="G77">
        <f t="shared" si="7"/>
        <v>117.53245960642866</v>
      </c>
      <c r="H77">
        <f t="shared" si="6"/>
        <v>2081.5114933477853</v>
      </c>
    </row>
    <row r="78" spans="1:8" x14ac:dyDescent="0.25">
      <c r="A78" t="s">
        <v>6</v>
      </c>
      <c r="B78">
        <v>9</v>
      </c>
      <c r="C78">
        <v>184.92500000000001</v>
      </c>
      <c r="D78">
        <v>178.65</v>
      </c>
      <c r="E78">
        <v>234.05</v>
      </c>
      <c r="G78">
        <f t="shared" si="7"/>
        <v>178.66250054745851</v>
      </c>
      <c r="H78">
        <f t="shared" si="6"/>
        <v>3106.9941512620549</v>
      </c>
    </row>
    <row r="79" spans="1:8" x14ac:dyDescent="0.25">
      <c r="A79" t="s">
        <v>6</v>
      </c>
      <c r="B79">
        <v>10</v>
      </c>
      <c r="C79">
        <v>246.57499999999999</v>
      </c>
      <c r="D79">
        <v>247.67500000000001</v>
      </c>
      <c r="E79">
        <v>312.89999999999998</v>
      </c>
      <c r="G79">
        <f t="shared" si="7"/>
        <v>251.29658975126878</v>
      </c>
      <c r="H79">
        <f t="shared" si="6"/>
        <v>3830.3894763792609</v>
      </c>
    </row>
    <row r="80" spans="1:8" x14ac:dyDescent="0.25">
      <c r="A80" t="s">
        <v>6</v>
      </c>
      <c r="B80">
        <v>11</v>
      </c>
      <c r="C80">
        <v>327</v>
      </c>
      <c r="D80">
        <v>316.89999999999998</v>
      </c>
      <c r="E80">
        <v>376.5</v>
      </c>
      <c r="G80">
        <f t="shared" si="7"/>
        <v>327.37623561802445</v>
      </c>
      <c r="H80">
        <f t="shared" si="6"/>
        <v>2523.0372930204844</v>
      </c>
    </row>
    <row r="81" spans="1:8" x14ac:dyDescent="0.25">
      <c r="A81" t="s">
        <v>6</v>
      </c>
      <c r="B81">
        <v>12</v>
      </c>
      <c r="C81">
        <v>407.22500000000002</v>
      </c>
      <c r="D81">
        <v>367.75</v>
      </c>
      <c r="E81">
        <v>427.4</v>
      </c>
      <c r="G81">
        <f t="shared" si="7"/>
        <v>395.40744286159725</v>
      </c>
      <c r="H81">
        <f t="shared" si="6"/>
        <v>1928.1125146158943</v>
      </c>
    </row>
    <row r="82" spans="1:8" x14ac:dyDescent="0.25">
      <c r="A82" t="s">
        <v>6</v>
      </c>
      <c r="B82">
        <v>13</v>
      </c>
      <c r="C82">
        <v>514.95000000000005</v>
      </c>
      <c r="D82">
        <v>426.85</v>
      </c>
      <c r="E82">
        <v>475.52499999999998</v>
      </c>
      <c r="G82">
        <f t="shared" si="7"/>
        <v>443.20987472919808</v>
      </c>
      <c r="H82">
        <f t="shared" si="6"/>
        <v>6458.5583962930323</v>
      </c>
    </row>
    <row r="83" spans="1:8" x14ac:dyDescent="0.25">
      <c r="A83" t="s">
        <v>6</v>
      </c>
      <c r="B83">
        <v>14</v>
      </c>
      <c r="C83">
        <v>560.9</v>
      </c>
      <c r="D83">
        <v>440.32499999999999</v>
      </c>
      <c r="E83">
        <v>530.65</v>
      </c>
      <c r="G83">
        <f t="shared" si="7"/>
        <v>461.49891008845765</v>
      </c>
      <c r="H83">
        <f t="shared" si="6"/>
        <v>15110.784379990822</v>
      </c>
    </row>
    <row r="84" spans="1:8" x14ac:dyDescent="0.25">
      <c r="A84" t="s">
        <v>6</v>
      </c>
      <c r="B84">
        <v>15</v>
      </c>
      <c r="C84">
        <v>563.59999999999991</v>
      </c>
      <c r="D84">
        <v>412.5</v>
      </c>
      <c r="E84">
        <v>482.25</v>
      </c>
      <c r="G84">
        <f t="shared" si="7"/>
        <v>446.84649964952405</v>
      </c>
      <c r="H84">
        <f t="shared" si="6"/>
        <v>16064.469719329474</v>
      </c>
    </row>
    <row r="85" spans="1:8" x14ac:dyDescent="0.25">
      <c r="A85" t="s">
        <v>6</v>
      </c>
      <c r="B85">
        <v>16</v>
      </c>
      <c r="C85">
        <v>510.84999999999997</v>
      </c>
      <c r="D85">
        <v>371.15</v>
      </c>
      <c r="E85">
        <v>365.5</v>
      </c>
      <c r="G85">
        <f t="shared" si="7"/>
        <v>402.71910648120172</v>
      </c>
      <c r="H85">
        <f t="shared" si="6"/>
        <v>14074.16050445417</v>
      </c>
    </row>
    <row r="86" spans="1:8" x14ac:dyDescent="0.25">
      <c r="A86" t="s">
        <v>6</v>
      </c>
      <c r="B86">
        <v>17</v>
      </c>
      <c r="C86">
        <v>426</v>
      </c>
      <c r="D86">
        <v>295.8</v>
      </c>
      <c r="E86">
        <v>243.25</v>
      </c>
      <c r="G86">
        <f t="shared" si="7"/>
        <v>338.16765649049546</v>
      </c>
      <c r="H86">
        <f t="shared" si="6"/>
        <v>18518.900396515921</v>
      </c>
    </row>
    <row r="87" spans="1:8" x14ac:dyDescent="0.25">
      <c r="A87" t="s">
        <v>6</v>
      </c>
      <c r="B87">
        <v>18</v>
      </c>
      <c r="C87">
        <v>276.45</v>
      </c>
      <c r="D87">
        <v>175.65</v>
      </c>
      <c r="E87">
        <v>106.3</v>
      </c>
      <c r="G87">
        <f t="shared" si="7"/>
        <v>264.83636900070064</v>
      </c>
      <c r="H87">
        <f t="shared" si="6"/>
        <v>33222.865136443339</v>
      </c>
    </row>
    <row r="89" spans="1:8" x14ac:dyDescent="0.25">
      <c r="C89" t="s">
        <v>41</v>
      </c>
      <c r="D89" t="s">
        <v>38</v>
      </c>
      <c r="E89" t="s">
        <v>39</v>
      </c>
      <c r="F89" t="s">
        <v>46</v>
      </c>
      <c r="G89" t="s">
        <v>48</v>
      </c>
    </row>
    <row r="90" spans="1:8" x14ac:dyDescent="0.25">
      <c r="C90">
        <v>19</v>
      </c>
      <c r="D90">
        <f>$C$2-EXP($E$2*$C90)</f>
        <v>-3.1370771856165588E-2</v>
      </c>
      <c r="E90">
        <f>$C$3-EXP($E$3*$C90)</f>
        <v>3.1698198355568637E-4</v>
      </c>
      <c r="F90">
        <f>$J$2*$C90+$J$3</f>
        <v>471.86873879975627</v>
      </c>
      <c r="G90">
        <f>$J$4*$C90</f>
        <v>14.834727339726443</v>
      </c>
    </row>
    <row r="91" spans="1:8" x14ac:dyDescent="0.25">
      <c r="A91" t="s">
        <v>6</v>
      </c>
      <c r="B91">
        <v>1</v>
      </c>
      <c r="D91">
        <v>0.4</v>
      </c>
      <c r="G91">
        <f t="shared" ref="G91:G109" si="8">$F$90*EXP($D$90*($B91-$G$90)^2+$E$90*($B91-$G$90)^3)</f>
        <v>0.50307740549038393</v>
      </c>
      <c r="H91">
        <f>(G91-C91)^2</f>
        <v>0.25308687591493617</v>
      </c>
    </row>
    <row r="92" spans="1:8" x14ac:dyDescent="0.25">
      <c r="A92" t="s">
        <v>6</v>
      </c>
      <c r="B92">
        <v>2</v>
      </c>
      <c r="C92">
        <v>1</v>
      </c>
      <c r="D92">
        <v>2.4</v>
      </c>
      <c r="G92">
        <f t="shared" si="8"/>
        <v>1.3754786786237019</v>
      </c>
      <c r="H92">
        <f>(G92-C92)^2</f>
        <v>0.14098423810100119</v>
      </c>
    </row>
    <row r="93" spans="1:8" x14ac:dyDescent="0.25">
      <c r="A93" t="s">
        <v>6</v>
      </c>
      <c r="B93">
        <v>3</v>
      </c>
      <c r="C93">
        <v>3.7749999999999999</v>
      </c>
      <c r="D93">
        <v>5.7</v>
      </c>
      <c r="G93">
        <f t="shared" si="8"/>
        <v>3.4468577753150873</v>
      </c>
      <c r="H93">
        <f>(G93-C93)^2</f>
        <v>0.10767731962116367</v>
      </c>
    </row>
    <row r="94" spans="1:8" x14ac:dyDescent="0.25">
      <c r="A94" t="s">
        <v>6</v>
      </c>
      <c r="B94">
        <v>4</v>
      </c>
      <c r="C94">
        <v>10.3</v>
      </c>
      <c r="D94">
        <v>12</v>
      </c>
      <c r="G94">
        <f t="shared" si="8"/>
        <v>7.9317551082117417</v>
      </c>
      <c r="H94">
        <f t="shared" ref="H94:H109" si="9">(G94-C94)^2</f>
        <v>5.6085838674811823</v>
      </c>
    </row>
    <row r="95" spans="1:8" x14ac:dyDescent="0.25">
      <c r="A95" t="s">
        <v>6</v>
      </c>
      <c r="B95">
        <v>5</v>
      </c>
      <c r="C95">
        <v>20.05</v>
      </c>
      <c r="D95">
        <v>23.9</v>
      </c>
      <c r="G95">
        <f t="shared" si="8"/>
        <v>16.792588400120124</v>
      </c>
      <c r="H95">
        <f t="shared" si="9"/>
        <v>10.610730331031979</v>
      </c>
    </row>
    <row r="96" spans="1:8" x14ac:dyDescent="0.25">
      <c r="A96" t="s">
        <v>6</v>
      </c>
      <c r="B96">
        <v>6</v>
      </c>
      <c r="C96">
        <v>40.25</v>
      </c>
      <c r="D96">
        <v>44.533333333333331</v>
      </c>
      <c r="G96">
        <f t="shared" si="8"/>
        <v>32.771353882259746</v>
      </c>
      <c r="H96">
        <f t="shared" si="9"/>
        <v>55.930147754391378</v>
      </c>
    </row>
    <row r="97" spans="1:8" x14ac:dyDescent="0.25">
      <c r="A97" t="s">
        <v>6</v>
      </c>
      <c r="B97">
        <v>7</v>
      </c>
      <c r="C97">
        <v>71.775000000000006</v>
      </c>
      <c r="D97">
        <v>89.2</v>
      </c>
      <c r="G97">
        <f t="shared" si="8"/>
        <v>59.064359631891151</v>
      </c>
      <c r="H97">
        <f t="shared" si="9"/>
        <v>161.5603785673984</v>
      </c>
    </row>
    <row r="98" spans="1:8" x14ac:dyDescent="0.25">
      <c r="A98" t="s">
        <v>6</v>
      </c>
      <c r="B98">
        <v>8</v>
      </c>
      <c r="C98">
        <v>117.1</v>
      </c>
      <c r="D98">
        <v>136.31666666666666</v>
      </c>
      <c r="G98">
        <f t="shared" si="8"/>
        <v>98.500168264567989</v>
      </c>
      <c r="H98">
        <f t="shared" si="9"/>
        <v>345.95374058638356</v>
      </c>
    </row>
    <row r="99" spans="1:8" x14ac:dyDescent="0.25">
      <c r="A99" t="s">
        <v>6</v>
      </c>
      <c r="B99">
        <v>9</v>
      </c>
      <c r="C99">
        <v>173.47500000000002</v>
      </c>
      <c r="D99">
        <v>179.21666666666667</v>
      </c>
      <c r="G99">
        <f t="shared" si="8"/>
        <v>152.28417778319368</v>
      </c>
      <c r="H99">
        <f t="shared" si="9"/>
        <v>449.05094622429311</v>
      </c>
    </row>
    <row r="100" spans="1:8" x14ac:dyDescent="0.25">
      <c r="A100" t="s">
        <v>6</v>
      </c>
      <c r="B100">
        <v>10</v>
      </c>
      <c r="C100">
        <v>216.35</v>
      </c>
      <c r="D100">
        <v>262.56666666666666</v>
      </c>
      <c r="G100">
        <f t="shared" si="8"/>
        <v>218.6779088108168</v>
      </c>
      <c r="H100">
        <f t="shared" si="9"/>
        <v>5.4191594314785263</v>
      </c>
    </row>
    <row r="101" spans="1:8" x14ac:dyDescent="0.25">
      <c r="A101" t="s">
        <v>6</v>
      </c>
      <c r="B101">
        <v>11</v>
      </c>
      <c r="C101">
        <v>279.55</v>
      </c>
      <c r="D101">
        <v>338.66666666666663</v>
      </c>
      <c r="G101">
        <f t="shared" si="8"/>
        <v>292.22229120471076</v>
      </c>
      <c r="H101">
        <f t="shared" si="9"/>
        <v>160.58696437698933</v>
      </c>
    </row>
    <row r="102" spans="1:8" x14ac:dyDescent="0.25">
      <c r="A102" t="s">
        <v>6</v>
      </c>
      <c r="B102">
        <v>12</v>
      </c>
      <c r="C102">
        <v>356.9</v>
      </c>
      <c r="D102">
        <v>405.5</v>
      </c>
      <c r="G102">
        <f t="shared" si="8"/>
        <v>364.08773762093358</v>
      </c>
      <c r="H102">
        <f t="shared" si="9"/>
        <v>51.663572107384255</v>
      </c>
    </row>
    <row r="103" spans="1:8" x14ac:dyDescent="0.25">
      <c r="A103" t="s">
        <v>6</v>
      </c>
      <c r="B103">
        <v>13</v>
      </c>
      <c r="C103">
        <v>461.95</v>
      </c>
      <c r="D103">
        <v>460.2</v>
      </c>
      <c r="G103">
        <f t="shared" si="8"/>
        <v>423.749330793279</v>
      </c>
      <c r="H103">
        <f t="shared" si="9"/>
        <v>1459.2911278413212</v>
      </c>
    </row>
    <row r="104" spans="1:8" x14ac:dyDescent="0.25">
      <c r="A104" t="s">
        <v>6</v>
      </c>
      <c r="B104">
        <v>14</v>
      </c>
      <c r="C104">
        <v>474</v>
      </c>
      <c r="D104">
        <v>459.65</v>
      </c>
      <c r="G104">
        <f t="shared" si="8"/>
        <v>461.58133830569068</v>
      </c>
      <c r="H104">
        <f t="shared" si="9"/>
        <v>154.22315827770566</v>
      </c>
    </row>
    <row r="105" spans="1:8" x14ac:dyDescent="0.25">
      <c r="A105" t="s">
        <v>6</v>
      </c>
      <c r="B105">
        <v>15</v>
      </c>
      <c r="C105">
        <v>458.25</v>
      </c>
      <c r="D105">
        <v>430.5333333333333</v>
      </c>
      <c r="G105">
        <f t="shared" si="8"/>
        <v>471.46524503311446</v>
      </c>
      <c r="H105">
        <f t="shared" si="9"/>
        <v>174.64270128525632</v>
      </c>
    </row>
    <row r="106" spans="1:8" x14ac:dyDescent="0.25">
      <c r="A106" t="s">
        <v>6</v>
      </c>
      <c r="B106">
        <v>16</v>
      </c>
      <c r="C106">
        <v>443.25</v>
      </c>
      <c r="D106">
        <v>424.73333333333329</v>
      </c>
      <c r="G106">
        <f t="shared" si="8"/>
        <v>452.41743240258961</v>
      </c>
      <c r="H106">
        <f t="shared" si="9"/>
        <v>84.041816856049934</v>
      </c>
    </row>
    <row r="107" spans="1:8" x14ac:dyDescent="0.25">
      <c r="A107" t="s">
        <v>6</v>
      </c>
      <c r="B107">
        <v>17</v>
      </c>
      <c r="C107">
        <v>384.55</v>
      </c>
      <c r="D107">
        <v>323.2</v>
      </c>
      <c r="G107">
        <f t="shared" si="8"/>
        <v>408.64215416551974</v>
      </c>
      <c r="H107">
        <f t="shared" si="9"/>
        <v>580.43189233516966</v>
      </c>
    </row>
    <row r="108" spans="1:8" x14ac:dyDescent="0.25">
      <c r="A108" t="s">
        <v>6</v>
      </c>
      <c r="B108">
        <v>18</v>
      </c>
      <c r="C108">
        <v>281.75</v>
      </c>
      <c r="D108">
        <v>269.89999999999998</v>
      </c>
      <c r="G108">
        <f t="shared" si="8"/>
        <v>348.08648984065758</v>
      </c>
      <c r="H108">
        <f t="shared" si="9"/>
        <v>4400.5298843796663</v>
      </c>
    </row>
    <row r="109" spans="1:8" x14ac:dyDescent="0.25">
      <c r="A109" t="s">
        <v>6</v>
      </c>
      <c r="B109">
        <v>19</v>
      </c>
      <c r="C109">
        <v>151.80000000000001</v>
      </c>
      <c r="D109">
        <v>102.03333333333333</v>
      </c>
      <c r="G109">
        <f t="shared" si="8"/>
        <v>280.15431719396003</v>
      </c>
      <c r="H109">
        <f t="shared" si="9"/>
        <v>16474.8307423277</v>
      </c>
    </row>
    <row r="111" spans="1:8" x14ac:dyDescent="0.25">
      <c r="C111" t="s">
        <v>41</v>
      </c>
      <c r="D111" t="s">
        <v>38</v>
      </c>
      <c r="E111" t="s">
        <v>39</v>
      </c>
      <c r="F111" t="s">
        <v>46</v>
      </c>
      <c r="G111" t="s">
        <v>48</v>
      </c>
    </row>
    <row r="112" spans="1:8" x14ac:dyDescent="0.25">
      <c r="C112">
        <v>20</v>
      </c>
      <c r="D112">
        <f>$C$2-EXP($E$2*$C112)</f>
        <v>-2.731563888873418E-2</v>
      </c>
      <c r="E112">
        <f>$C$3-EXP($E$3*$C112)</f>
        <v>4.1589420633242075E-4</v>
      </c>
      <c r="F112">
        <f>$J$2*$C112+$J$3</f>
        <v>482.18975749459423</v>
      </c>
      <c r="G112">
        <f>$J$4*$C112</f>
        <v>15.615502462869941</v>
      </c>
    </row>
    <row r="113" spans="1:8" x14ac:dyDescent="0.25">
      <c r="A113" t="s">
        <v>6</v>
      </c>
      <c r="B113">
        <v>1</v>
      </c>
      <c r="D113">
        <v>0.4</v>
      </c>
      <c r="G113">
        <f>$F$112*EXP($D$112*($B113-$G$112)^2+$E$112*($B113-$G$112)^3)</f>
        <v>0.38478054008229096</v>
      </c>
      <c r="H113">
        <f>(G113-C113)^2+(G113-D113)^2</f>
        <v>0.14828769598620625</v>
      </c>
    </row>
    <row r="114" spans="1:8" x14ac:dyDescent="0.25">
      <c r="A114" t="s">
        <v>6</v>
      </c>
      <c r="B114">
        <v>2</v>
      </c>
      <c r="C114">
        <v>1</v>
      </c>
      <c r="D114">
        <v>1.6</v>
      </c>
      <c r="G114">
        <f t="shared" ref="G114:G132" si="10">$F$112*EXP($D$112*($B114-$G$112)^2+$E$112*($B114-$G$112)^3)</f>
        <v>1.0669107324648064</v>
      </c>
      <c r="H114">
        <f t="shared" ref="H114:H132" si="11">(G114-C114)^2+(G114-D114)^2</f>
        <v>0.28866121328018618</v>
      </c>
    </row>
    <row r="115" spans="1:8" x14ac:dyDescent="0.25">
      <c r="A115" t="s">
        <v>6</v>
      </c>
      <c r="B115">
        <v>3</v>
      </c>
      <c r="C115">
        <v>3.7749999999999999</v>
      </c>
      <c r="D115">
        <v>4.3</v>
      </c>
      <c r="G115">
        <f t="shared" si="10"/>
        <v>2.7074569972998295</v>
      </c>
      <c r="H115">
        <f t="shared" si="11"/>
        <v>3.6758412780633707</v>
      </c>
    </row>
    <row r="116" spans="1:8" x14ac:dyDescent="0.25">
      <c r="A116" t="s">
        <v>6</v>
      </c>
      <c r="B116">
        <v>4</v>
      </c>
      <c r="C116">
        <v>11.075000000000001</v>
      </c>
      <c r="D116">
        <v>9.6999999999999993</v>
      </c>
      <c r="G116">
        <f t="shared" si="10"/>
        <v>6.3037252186062451</v>
      </c>
      <c r="H116">
        <f t="shared" si="11"/>
        <v>34.299745430295225</v>
      </c>
    </row>
    <row r="117" spans="1:8" x14ac:dyDescent="0.25">
      <c r="A117" t="s">
        <v>6</v>
      </c>
      <c r="B117">
        <v>5</v>
      </c>
      <c r="C117">
        <v>22.524999999999999</v>
      </c>
      <c r="D117">
        <v>28.4</v>
      </c>
      <c r="G117">
        <f t="shared" si="10"/>
        <v>13.499538647053312</v>
      </c>
      <c r="H117">
        <f t="shared" si="11"/>
        <v>303.48270116419206</v>
      </c>
    </row>
    <row r="118" spans="1:8" x14ac:dyDescent="0.25">
      <c r="A118" t="s">
        <v>6</v>
      </c>
      <c r="B118">
        <v>6</v>
      </c>
      <c r="C118">
        <v>42.849999999999994</v>
      </c>
      <c r="D118">
        <v>47.55</v>
      </c>
      <c r="G118">
        <f t="shared" si="10"/>
        <v>26.656937197667428</v>
      </c>
      <c r="H118">
        <f t="shared" si="11"/>
        <v>698.73535618249946</v>
      </c>
    </row>
    <row r="119" spans="1:8" x14ac:dyDescent="0.25">
      <c r="A119" t="s">
        <v>6</v>
      </c>
      <c r="B119">
        <v>7</v>
      </c>
      <c r="C119">
        <v>75.425000000000011</v>
      </c>
      <c r="D119">
        <v>79.2</v>
      </c>
      <c r="G119">
        <f t="shared" si="10"/>
        <v>48.658079544110151</v>
      </c>
      <c r="H119">
        <f t="shared" si="11"/>
        <v>1649.2769358258379</v>
      </c>
    </row>
    <row r="120" spans="1:8" x14ac:dyDescent="0.25">
      <c r="A120" t="s">
        <v>6</v>
      </c>
      <c r="B120">
        <v>8</v>
      </c>
      <c r="C120">
        <v>123.425</v>
      </c>
      <c r="D120">
        <v>129.69999999999999</v>
      </c>
      <c r="G120">
        <f t="shared" si="10"/>
        <v>82.307004385129147</v>
      </c>
      <c r="H120">
        <f t="shared" si="11"/>
        <v>3936.785596735705</v>
      </c>
    </row>
    <row r="121" spans="1:8" x14ac:dyDescent="0.25">
      <c r="A121" t="s">
        <v>6</v>
      </c>
      <c r="B121">
        <v>9</v>
      </c>
      <c r="C121">
        <v>178.45</v>
      </c>
      <c r="D121">
        <v>142.15</v>
      </c>
      <c r="G121">
        <f t="shared" si="10"/>
        <v>129.34196861948095</v>
      </c>
      <c r="H121">
        <f t="shared" si="11"/>
        <v>2575.6444139144032</v>
      </c>
    </row>
    <row r="122" spans="1:8" x14ac:dyDescent="0.25">
      <c r="A122" t="s">
        <v>6</v>
      </c>
      <c r="B122">
        <v>10</v>
      </c>
      <c r="C122">
        <v>226.02499999999998</v>
      </c>
      <c r="D122">
        <v>204.7</v>
      </c>
      <c r="G122">
        <f t="shared" si="10"/>
        <v>189.29829439824107</v>
      </c>
      <c r="H122">
        <f t="shared" si="11"/>
        <v>1586.0634398015213</v>
      </c>
    </row>
    <row r="123" spans="1:8" x14ac:dyDescent="0.25">
      <c r="A123" t="s">
        <v>6</v>
      </c>
      <c r="B123">
        <v>11</v>
      </c>
      <c r="C123">
        <v>294.67500000000001</v>
      </c>
      <c r="D123">
        <v>303.3</v>
      </c>
      <c r="G123">
        <f t="shared" si="10"/>
        <v>258.66771192056018</v>
      </c>
      <c r="H123">
        <f t="shared" si="11"/>
        <v>3288.565934041877</v>
      </c>
    </row>
    <row r="124" spans="1:8" x14ac:dyDescent="0.25">
      <c r="A124" t="s">
        <v>6</v>
      </c>
      <c r="B124">
        <v>12</v>
      </c>
      <c r="C124">
        <v>337.9</v>
      </c>
      <c r="D124">
        <v>351.15</v>
      </c>
      <c r="G124">
        <f t="shared" si="10"/>
        <v>330.83370739787756</v>
      </c>
      <c r="H124">
        <f t="shared" si="11"/>
        <v>462.68423623386406</v>
      </c>
    </row>
    <row r="125" spans="1:8" x14ac:dyDescent="0.25">
      <c r="A125" t="s">
        <v>6</v>
      </c>
      <c r="B125">
        <v>13</v>
      </c>
      <c r="C125">
        <v>414.9</v>
      </c>
      <c r="D125">
        <v>417.05</v>
      </c>
      <c r="G125">
        <f t="shared" si="10"/>
        <v>397.03885989144453</v>
      </c>
      <c r="H125">
        <f t="shared" si="11"/>
        <v>719.46605442168584</v>
      </c>
    </row>
    <row r="126" spans="1:8" x14ac:dyDescent="0.25">
      <c r="A126" t="s">
        <v>6</v>
      </c>
      <c r="B126">
        <v>14</v>
      </c>
      <c r="C126">
        <v>442.55</v>
      </c>
      <c r="D126">
        <v>468.5</v>
      </c>
      <c r="G126">
        <f t="shared" si="10"/>
        <v>448.22464803498281</v>
      </c>
      <c r="H126">
        <f t="shared" si="11"/>
        <v>443.29152762626069</v>
      </c>
    </row>
    <row r="127" spans="1:8" x14ac:dyDescent="0.25">
      <c r="A127" t="s">
        <v>6</v>
      </c>
      <c r="B127">
        <v>15</v>
      </c>
      <c r="C127">
        <v>518.4</v>
      </c>
      <c r="D127">
        <v>446.2</v>
      </c>
      <c r="G127">
        <f t="shared" si="10"/>
        <v>477.1793424759914</v>
      </c>
      <c r="H127">
        <f t="shared" si="11"/>
        <v>2658.8622669563701</v>
      </c>
    </row>
    <row r="128" spans="1:8" x14ac:dyDescent="0.25">
      <c r="A128" t="s">
        <v>6</v>
      </c>
      <c r="B128">
        <v>16</v>
      </c>
      <c r="C128">
        <v>514.75</v>
      </c>
      <c r="D128">
        <v>437.4</v>
      </c>
      <c r="G128">
        <f t="shared" si="10"/>
        <v>480.25781104302899</v>
      </c>
      <c r="H128">
        <f t="shared" si="11"/>
        <v>3026.5030664433725</v>
      </c>
    </row>
    <row r="129" spans="1:8" x14ac:dyDescent="0.25">
      <c r="A129" t="s">
        <v>6</v>
      </c>
      <c r="B129">
        <v>17</v>
      </c>
      <c r="C129">
        <v>496.55</v>
      </c>
      <c r="D129">
        <v>419.1</v>
      </c>
      <c r="G129">
        <f t="shared" si="10"/>
        <v>458.09744150132656</v>
      </c>
      <c r="H129">
        <f t="shared" si="11"/>
        <v>2999.3996987432893</v>
      </c>
    </row>
    <row r="130" spans="1:8" x14ac:dyDescent="0.25">
      <c r="A130" t="s">
        <v>6</v>
      </c>
      <c r="B130">
        <v>18</v>
      </c>
      <c r="C130">
        <v>436.15</v>
      </c>
      <c r="D130">
        <v>330.6</v>
      </c>
      <c r="G130">
        <f t="shared" si="10"/>
        <v>415.16013567840906</v>
      </c>
      <c r="H130">
        <f t="shared" si="11"/>
        <v>7590.9909501897409</v>
      </c>
    </row>
    <row r="131" spans="1:8" x14ac:dyDescent="0.25">
      <c r="A131" t="s">
        <v>6</v>
      </c>
      <c r="B131">
        <v>19</v>
      </c>
      <c r="C131">
        <v>319.10000000000002</v>
      </c>
      <c r="D131">
        <v>230.4</v>
      </c>
      <c r="G131">
        <f t="shared" si="10"/>
        <v>358.36987679444218</v>
      </c>
      <c r="H131">
        <f t="shared" si="11"/>
        <v>17918.412590235377</v>
      </c>
    </row>
    <row r="132" spans="1:8" x14ac:dyDescent="0.25">
      <c r="A132" t="s">
        <v>6</v>
      </c>
      <c r="B132">
        <v>20</v>
      </c>
      <c r="C132">
        <v>167.6</v>
      </c>
      <c r="D132">
        <v>120.2</v>
      </c>
      <c r="G132">
        <f t="shared" si="10"/>
        <v>295.38548192299407</v>
      </c>
      <c r="H132">
        <f t="shared" si="11"/>
        <v>47019.082466883534</v>
      </c>
    </row>
    <row r="134" spans="1:8" x14ac:dyDescent="0.25">
      <c r="H134">
        <f>SUM(H12:H132)</f>
        <v>477481.27634158771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90"/>
  <sheetViews>
    <sheetView topLeftCell="A46" workbookViewId="0">
      <selection activeCell="M60" sqref="M60"/>
    </sheetView>
  </sheetViews>
  <sheetFormatPr defaultRowHeight="15" x14ac:dyDescent="0.25"/>
  <cols>
    <col min="6" max="6" width="14.28515625" customWidth="1"/>
    <col min="7" max="7" width="12.7109375" bestFit="1" customWidth="1"/>
    <col min="8" max="8" width="14.42578125" bestFit="1" customWidth="1"/>
  </cols>
  <sheetData>
    <row r="2" spans="1:31" x14ac:dyDescent="0.25">
      <c r="B2" t="s">
        <v>34</v>
      </c>
      <c r="C2">
        <v>-8.9999999999999993E-3</v>
      </c>
      <c r="D2" t="s">
        <v>35</v>
      </c>
      <c r="E2">
        <v>-0.2</v>
      </c>
      <c r="I2" t="s">
        <v>43</v>
      </c>
      <c r="J2">
        <v>22.344109364693992</v>
      </c>
      <c r="N2">
        <v>11.381</v>
      </c>
      <c r="P2" t="s">
        <v>51</v>
      </c>
    </row>
    <row r="3" spans="1:31" x14ac:dyDescent="0.25">
      <c r="B3" t="s">
        <v>37</v>
      </c>
      <c r="C3">
        <v>5.9999999999999995E-4</v>
      </c>
      <c r="D3" t="s">
        <v>36</v>
      </c>
      <c r="E3">
        <v>-0.43</v>
      </c>
      <c r="I3" t="s">
        <v>44</v>
      </c>
      <c r="J3">
        <v>143.50861412459534</v>
      </c>
      <c r="N3">
        <v>350.05</v>
      </c>
      <c r="P3" t="s">
        <v>52</v>
      </c>
    </row>
    <row r="4" spans="1:31" x14ac:dyDescent="0.25">
      <c r="I4" t="s">
        <v>50</v>
      </c>
      <c r="J4">
        <v>0.82832492304003402</v>
      </c>
      <c r="N4">
        <v>0.84309999999999996</v>
      </c>
      <c r="P4" t="s">
        <v>53</v>
      </c>
    </row>
    <row r="5" spans="1:31" x14ac:dyDescent="0.25">
      <c r="A5" t="s">
        <v>32</v>
      </c>
      <c r="F5" t="s">
        <v>40</v>
      </c>
    </row>
    <row r="6" spans="1:31" x14ac:dyDescent="0.25">
      <c r="A6" t="s">
        <v>33</v>
      </c>
      <c r="F6" t="s">
        <v>45</v>
      </c>
    </row>
    <row r="7" spans="1:31" x14ac:dyDescent="0.25">
      <c r="F7" t="s">
        <v>47</v>
      </c>
    </row>
    <row r="9" spans="1:31" x14ac:dyDescent="0.25">
      <c r="C9" t="s">
        <v>41</v>
      </c>
      <c r="D9" t="s">
        <v>38</v>
      </c>
      <c r="E9" t="s">
        <v>39</v>
      </c>
      <c r="F9" t="s">
        <v>46</v>
      </c>
      <c r="G9" t="s">
        <v>48</v>
      </c>
    </row>
    <row r="10" spans="1:31" x14ac:dyDescent="0.25">
      <c r="C10">
        <v>16</v>
      </c>
      <c r="D10">
        <f>$C$2-EXP($E$2*$C10)</f>
        <v>-4.9762203978366212E-2</v>
      </c>
      <c r="E10">
        <f>$C$3-EXP($E$3*$C10)</f>
        <v>-4.2814404517472983E-4</v>
      </c>
      <c r="F10">
        <f>$J$2*$C10+$J$3</f>
        <v>501.01436395969921</v>
      </c>
      <c r="G10">
        <f>$J$4*$C10</f>
        <v>13.253198768640544</v>
      </c>
    </row>
    <row r="11" spans="1:31" x14ac:dyDescent="0.25">
      <c r="A11" t="s">
        <v>0</v>
      </c>
      <c r="B11" t="s">
        <v>2</v>
      </c>
      <c r="C11" t="s">
        <v>3</v>
      </c>
      <c r="Z11" t="s">
        <v>41</v>
      </c>
      <c r="AA11" t="s">
        <v>42</v>
      </c>
      <c r="AD11" t="s">
        <v>41</v>
      </c>
      <c r="AE11" t="s">
        <v>49</v>
      </c>
    </row>
    <row r="12" spans="1:31" x14ac:dyDescent="0.25">
      <c r="A12" t="s">
        <v>7</v>
      </c>
      <c r="B12">
        <v>1</v>
      </c>
      <c r="D12">
        <v>0.96666666666666656</v>
      </c>
      <c r="E12">
        <v>0.8</v>
      </c>
      <c r="G12">
        <f>$F$10*EXP($D$10*($B12-$G$10)^2+$E$10*($B12-$G$10)^3)</f>
        <v>0.62685054048322852</v>
      </c>
      <c r="H12">
        <f>(G12-C12)^2+(G12-D12)^2+(G12-E12)^2</f>
        <v>0.53839733504938414</v>
      </c>
      <c r="Z12">
        <v>16</v>
      </c>
      <c r="AA12">
        <v>501.35</v>
      </c>
      <c r="AD12">
        <v>16</v>
      </c>
      <c r="AE12">
        <v>13</v>
      </c>
    </row>
    <row r="13" spans="1:31" x14ac:dyDescent="0.25">
      <c r="A13" t="s">
        <v>7</v>
      </c>
      <c r="B13">
        <v>2</v>
      </c>
      <c r="C13">
        <v>1.25</v>
      </c>
      <c r="D13">
        <v>3</v>
      </c>
      <c r="E13">
        <v>3.1333333333333333</v>
      </c>
      <c r="G13">
        <f t="shared" ref="G13:G27" si="0">$F$10*EXP($D$10*($B13-$G$10)^2+$E$10*($B13-$G$10)^3)</f>
        <v>1.690708204129596</v>
      </c>
      <c r="H13">
        <f t="shared" ref="H13:H27" si="1">(G13-C13)^2+(G13-D13)^2+(G13-E13)^2</f>
        <v>3.9896359913307808</v>
      </c>
      <c r="Z13">
        <v>16</v>
      </c>
      <c r="AA13">
        <v>551.88329999999996</v>
      </c>
      <c r="AD13">
        <v>15</v>
      </c>
      <c r="AE13">
        <v>12.75</v>
      </c>
    </row>
    <row r="14" spans="1:31" x14ac:dyDescent="0.25">
      <c r="A14" t="s">
        <v>7</v>
      </c>
      <c r="B14">
        <v>3</v>
      </c>
      <c r="C14">
        <v>4.3</v>
      </c>
      <c r="D14">
        <v>8.5333333333333332</v>
      </c>
      <c r="E14">
        <v>8.9</v>
      </c>
      <c r="G14">
        <f t="shared" si="0"/>
        <v>4.2491784790381866</v>
      </c>
      <c r="H14">
        <f t="shared" si="1"/>
        <v>39.9867064624151</v>
      </c>
      <c r="Z14">
        <v>16</v>
      </c>
      <c r="AA14">
        <v>489.16669999999999</v>
      </c>
      <c r="AD14">
        <v>14</v>
      </c>
      <c r="AE14">
        <v>11.75</v>
      </c>
    </row>
    <row r="15" spans="1:31" x14ac:dyDescent="0.25">
      <c r="A15" t="s">
        <v>7</v>
      </c>
      <c r="B15">
        <v>4</v>
      </c>
      <c r="C15">
        <v>12.2</v>
      </c>
      <c r="D15">
        <v>21.033333333333335</v>
      </c>
      <c r="E15">
        <v>26.666666666666668</v>
      </c>
      <c r="G15">
        <f t="shared" si="0"/>
        <v>9.9256121432588813</v>
      </c>
      <c r="H15">
        <f t="shared" si="1"/>
        <v>408.81721671503283</v>
      </c>
      <c r="Z15">
        <v>15</v>
      </c>
      <c r="AA15">
        <v>477.1</v>
      </c>
      <c r="AB15">
        <v>16</v>
      </c>
      <c r="AC15">
        <f>AVERAGE(AA12:AA14)</f>
        <v>514.13333333333333</v>
      </c>
      <c r="AD15">
        <v>13</v>
      </c>
      <c r="AE15">
        <v>11.5</v>
      </c>
    </row>
    <row r="16" spans="1:31" x14ac:dyDescent="0.25">
      <c r="A16" t="s">
        <v>7</v>
      </c>
      <c r="B16">
        <v>5</v>
      </c>
      <c r="C16">
        <v>27.774999999999999</v>
      </c>
      <c r="D16">
        <v>46.633333333333333</v>
      </c>
      <c r="E16">
        <v>55.066666666666663</v>
      </c>
      <c r="G16">
        <f t="shared" si="0"/>
        <v>21.493641381622172</v>
      </c>
      <c r="H16">
        <f t="shared" si="1"/>
        <v>1798.6076043098371</v>
      </c>
      <c r="Z16">
        <v>15</v>
      </c>
      <c r="AA16">
        <v>540.15</v>
      </c>
      <c r="AB16">
        <v>15</v>
      </c>
      <c r="AC16">
        <f>AVERAGE(AA15:AA18)</f>
        <v>540.70417499999996</v>
      </c>
    </row>
    <row r="17" spans="1:29" x14ac:dyDescent="0.25">
      <c r="A17" t="s">
        <v>7</v>
      </c>
      <c r="B17">
        <v>6</v>
      </c>
      <c r="C17">
        <v>44.125</v>
      </c>
      <c r="D17">
        <v>67.75</v>
      </c>
      <c r="E17">
        <v>86.3</v>
      </c>
      <c r="G17">
        <f t="shared" si="0"/>
        <v>43.037538417071246</v>
      </c>
      <c r="H17">
        <f t="shared" si="1"/>
        <v>2483.5289123964617</v>
      </c>
      <c r="Z17">
        <v>15</v>
      </c>
      <c r="AA17">
        <v>515.16669999999999</v>
      </c>
      <c r="AB17">
        <v>14</v>
      </c>
      <c r="AC17">
        <f>AVERAGE(AA19:AA22)</f>
        <v>523.56999999999994</v>
      </c>
    </row>
    <row r="18" spans="1:29" x14ac:dyDescent="0.25">
      <c r="A18" t="s">
        <v>7</v>
      </c>
      <c r="B18">
        <v>7</v>
      </c>
      <c r="C18">
        <v>77.349999999999994</v>
      </c>
      <c r="D18">
        <v>101.45</v>
      </c>
      <c r="E18">
        <v>144.96666666666667</v>
      </c>
      <c r="G18">
        <f t="shared" si="0"/>
        <v>79.479281380079144</v>
      </c>
      <c r="H18">
        <f t="shared" si="1"/>
        <v>4775.8439475452496</v>
      </c>
      <c r="Z18">
        <v>15</v>
      </c>
      <c r="AA18">
        <v>630.4</v>
      </c>
      <c r="AB18">
        <v>13</v>
      </c>
      <c r="AC18">
        <f>AVERAGE(AA23:AA24)</f>
        <v>481.90750000000003</v>
      </c>
    </row>
    <row r="19" spans="1:29" x14ac:dyDescent="0.25">
      <c r="A19" t="s">
        <v>7</v>
      </c>
      <c r="B19">
        <v>8</v>
      </c>
      <c r="C19">
        <v>127.375</v>
      </c>
      <c r="D19">
        <v>145.18333333333334</v>
      </c>
      <c r="E19">
        <v>211.56666666666666</v>
      </c>
      <c r="G19">
        <f t="shared" si="0"/>
        <v>135.02490486175793</v>
      </c>
      <c r="H19">
        <f t="shared" si="1"/>
        <v>6020.3560136054466</v>
      </c>
      <c r="Z19">
        <v>14</v>
      </c>
      <c r="AA19">
        <v>499.05</v>
      </c>
    </row>
    <row r="20" spans="1:29" x14ac:dyDescent="0.25">
      <c r="A20" t="s">
        <v>7</v>
      </c>
      <c r="B20">
        <v>9</v>
      </c>
      <c r="C20">
        <v>198.98333333333335</v>
      </c>
      <c r="D20">
        <v>214.45</v>
      </c>
      <c r="E20">
        <v>280.76666666666665</v>
      </c>
      <c r="G20">
        <f t="shared" si="0"/>
        <v>210.4803825636991</v>
      </c>
      <c r="H20">
        <f t="shared" si="1"/>
        <v>5088.1017365991074</v>
      </c>
      <c r="Z20">
        <v>14</v>
      </c>
      <c r="AA20">
        <v>508.15</v>
      </c>
    </row>
    <row r="21" spans="1:29" x14ac:dyDescent="0.25">
      <c r="A21" t="s">
        <v>7</v>
      </c>
      <c r="B21">
        <v>10</v>
      </c>
      <c r="C21">
        <v>304.56666666666661</v>
      </c>
      <c r="D21">
        <v>312.76666666666665</v>
      </c>
      <c r="E21">
        <v>317.03333333333336</v>
      </c>
      <c r="G21">
        <f t="shared" si="0"/>
        <v>300.28353624634309</v>
      </c>
      <c r="H21">
        <f t="shared" si="1"/>
        <v>454.72945374365594</v>
      </c>
      <c r="Z21">
        <v>14</v>
      </c>
      <c r="AA21">
        <v>494.8</v>
      </c>
    </row>
    <row r="22" spans="1:29" x14ac:dyDescent="0.25">
      <c r="A22" t="s">
        <v>7</v>
      </c>
      <c r="B22">
        <v>11</v>
      </c>
      <c r="C22">
        <v>415.47500000000002</v>
      </c>
      <c r="D22">
        <v>418.8</v>
      </c>
      <c r="E22">
        <v>367.1</v>
      </c>
      <c r="G22">
        <f t="shared" si="0"/>
        <v>391.07308554971519</v>
      </c>
      <c r="H22">
        <f t="shared" si="1"/>
        <v>1938.9440445463954</v>
      </c>
      <c r="Z22">
        <v>14</v>
      </c>
      <c r="AA22">
        <v>592.28</v>
      </c>
    </row>
    <row r="23" spans="1:29" x14ac:dyDescent="0.25">
      <c r="A23" t="s">
        <v>7</v>
      </c>
      <c r="B23">
        <v>12</v>
      </c>
      <c r="C23">
        <v>455.4</v>
      </c>
      <c r="D23">
        <v>513.15</v>
      </c>
      <c r="E23">
        <v>423.0333333333333</v>
      </c>
      <c r="G23">
        <f t="shared" si="0"/>
        <v>463.74068565958788</v>
      </c>
      <c r="H23">
        <f t="shared" si="1"/>
        <v>4167.9359142755311</v>
      </c>
      <c r="Z23">
        <v>13</v>
      </c>
      <c r="AA23">
        <v>494.17500000000001</v>
      </c>
    </row>
    <row r="24" spans="1:29" x14ac:dyDescent="0.25">
      <c r="A24" t="s">
        <v>7</v>
      </c>
      <c r="B24">
        <v>13</v>
      </c>
      <c r="C24">
        <v>501.35</v>
      </c>
      <c r="D24">
        <v>551.88333333333333</v>
      </c>
      <c r="E24">
        <v>489.16666666666669</v>
      </c>
      <c r="G24">
        <f t="shared" si="0"/>
        <v>499.42202773834805</v>
      </c>
      <c r="H24">
        <f t="shared" si="1"/>
        <v>2861.07809248269</v>
      </c>
      <c r="Z24">
        <v>13</v>
      </c>
      <c r="AA24">
        <v>469.64</v>
      </c>
    </row>
    <row r="25" spans="1:29" x14ac:dyDescent="0.25">
      <c r="A25" t="s">
        <v>7</v>
      </c>
      <c r="B25">
        <v>14</v>
      </c>
      <c r="C25">
        <v>463.35</v>
      </c>
      <c r="D25">
        <v>503.4</v>
      </c>
      <c r="E25">
        <v>471.9666666666667</v>
      </c>
      <c r="G25">
        <f t="shared" si="0"/>
        <v>487.21400748801443</v>
      </c>
      <c r="H25">
        <f t="shared" si="1"/>
        <v>1063.9586091083968</v>
      </c>
    </row>
    <row r="26" spans="1:29" x14ac:dyDescent="0.25">
      <c r="A26" t="s">
        <v>7</v>
      </c>
      <c r="B26">
        <v>15</v>
      </c>
      <c r="C26">
        <v>342.2</v>
      </c>
      <c r="D26">
        <v>384.73333333333335</v>
      </c>
      <c r="E26">
        <v>341.7</v>
      </c>
      <c r="G26">
        <f t="shared" si="0"/>
        <v>429.45313049518262</v>
      </c>
      <c r="H26">
        <f t="shared" si="1"/>
        <v>17313.580951110864</v>
      </c>
    </row>
    <row r="27" spans="1:29" x14ac:dyDescent="0.25">
      <c r="A27" t="s">
        <v>7</v>
      </c>
      <c r="B27">
        <v>16</v>
      </c>
      <c r="C27">
        <v>165.60000000000002</v>
      </c>
      <c r="D27">
        <v>191.13333333333333</v>
      </c>
      <c r="E27">
        <v>132</v>
      </c>
      <c r="G27">
        <f t="shared" si="0"/>
        <v>341.14583321512652</v>
      </c>
      <c r="H27">
        <f t="shared" si="1"/>
        <v>97062.069231227535</v>
      </c>
    </row>
    <row r="29" spans="1:29" x14ac:dyDescent="0.25">
      <c r="C29" t="s">
        <v>41</v>
      </c>
      <c r="D29" t="s">
        <v>38</v>
      </c>
      <c r="E29" t="s">
        <v>39</v>
      </c>
      <c r="F29" t="s">
        <v>46</v>
      </c>
      <c r="G29" t="s">
        <v>48</v>
      </c>
    </row>
    <row r="30" spans="1:29" x14ac:dyDescent="0.25">
      <c r="C30">
        <v>15</v>
      </c>
      <c r="D30">
        <f>$C$2-EXP($E$2*$C30)</f>
        <v>-5.8787068367863946E-2</v>
      </c>
      <c r="E30">
        <f>$C$3-EXP($E$3*$C30)</f>
        <v>-9.80522168736217E-4</v>
      </c>
      <c r="F30">
        <f>$J$2*$C30+$J$3</f>
        <v>478.67025459500525</v>
      </c>
      <c r="G30">
        <f>$J$4*$C30</f>
        <v>12.42487384560051</v>
      </c>
    </row>
    <row r="31" spans="1:29" x14ac:dyDescent="0.25">
      <c r="A31" t="s">
        <v>7</v>
      </c>
      <c r="B31">
        <v>1</v>
      </c>
      <c r="D31">
        <v>1</v>
      </c>
      <c r="E31">
        <v>0.85</v>
      </c>
      <c r="F31">
        <v>0.7</v>
      </c>
      <c r="G31">
        <f>$F$30*EXP($D$30*($B31-$G$30)^2+$E$30*($B31-$G$30)^3)</f>
        <v>0.96067901444067472</v>
      </c>
      <c r="H31">
        <f>(G31-C31)^2+(G31-D31)^2+(G31-E31)^2+(G31-F31)^2</f>
        <v>1.0046537014993833</v>
      </c>
    </row>
    <row r="32" spans="1:29" x14ac:dyDescent="0.25">
      <c r="A32" t="s">
        <v>7</v>
      </c>
      <c r="B32">
        <v>2</v>
      </c>
      <c r="C32">
        <v>1.25</v>
      </c>
      <c r="D32">
        <v>2.9</v>
      </c>
      <c r="E32">
        <v>2.8666666666666667</v>
      </c>
      <c r="F32">
        <v>2.25</v>
      </c>
      <c r="G32">
        <f>$F$30*EXP($D$30*($B32-$G$30)^2+$E$30*($B32-$G$30)^3)</f>
        <v>2.44253917192641</v>
      </c>
      <c r="H32">
        <f>(G32-C32)^2+(G32-D32)^2+(G32-E32)^2+(G32-F32)^2</f>
        <v>1.8483755503214563</v>
      </c>
    </row>
    <row r="33" spans="1:8" x14ac:dyDescent="0.25">
      <c r="A33" t="s">
        <v>7</v>
      </c>
      <c r="B33">
        <v>3</v>
      </c>
      <c r="C33">
        <v>4.3</v>
      </c>
      <c r="D33">
        <v>8.15</v>
      </c>
      <c r="E33">
        <v>8.6</v>
      </c>
      <c r="F33">
        <v>7.9</v>
      </c>
      <c r="G33">
        <f t="shared" ref="G33:G45" si="2">$F$30*EXP($D$30*($B33-$G$30)^2+$E$30*($B33-$G$30)^3)</f>
        <v>5.8705481169696121</v>
      </c>
      <c r="H33">
        <f>(G33-C33)^2+(G33-D33)^2+(G33-E33)^2+(G33-F33)^2</f>
        <v>19.231104802081294</v>
      </c>
    </row>
    <row r="34" spans="1:8" x14ac:dyDescent="0.25">
      <c r="A34" t="s">
        <v>7</v>
      </c>
      <c r="B34">
        <v>4</v>
      </c>
      <c r="C34">
        <v>12.116666666666667</v>
      </c>
      <c r="D34">
        <v>15.05</v>
      </c>
      <c r="E34">
        <v>24.233333333333334</v>
      </c>
      <c r="F34">
        <v>17.5</v>
      </c>
      <c r="G34">
        <f t="shared" si="2"/>
        <v>13.259728616103008</v>
      </c>
      <c r="H34">
        <f t="shared" ref="H34:H45" si="3">(G34-C34)^2+(G34-D34)^2+(G34-E34)^2+(G34-F34)^2</f>
        <v>142.91156414736506</v>
      </c>
    </row>
    <row r="35" spans="1:8" x14ac:dyDescent="0.25">
      <c r="A35" t="s">
        <v>7</v>
      </c>
      <c r="B35">
        <v>5</v>
      </c>
      <c r="C35">
        <v>25.7</v>
      </c>
      <c r="D35">
        <v>34.65</v>
      </c>
      <c r="E35">
        <v>52.066666666666663</v>
      </c>
      <c r="F35">
        <v>43.7</v>
      </c>
      <c r="G35">
        <f t="shared" si="2"/>
        <v>27.980435887038315</v>
      </c>
      <c r="H35">
        <f t="shared" si="3"/>
        <v>876.93468236282752</v>
      </c>
    </row>
    <row r="36" spans="1:8" x14ac:dyDescent="0.25">
      <c r="A36" t="s">
        <v>7</v>
      </c>
      <c r="B36">
        <v>6</v>
      </c>
      <c r="C36">
        <v>46.55</v>
      </c>
      <c r="D36">
        <v>61.075000000000003</v>
      </c>
      <c r="E36">
        <v>74.733333333333334</v>
      </c>
      <c r="F36">
        <v>77.13333333333334</v>
      </c>
      <c r="G36">
        <f t="shared" si="2"/>
        <v>54.838196127571038</v>
      </c>
      <c r="H36">
        <f t="shared" si="3"/>
        <v>1000.4815450521022</v>
      </c>
    </row>
    <row r="37" spans="1:8" x14ac:dyDescent="0.25">
      <c r="A37" t="s">
        <v>7</v>
      </c>
      <c r="B37">
        <v>7</v>
      </c>
      <c r="C37">
        <v>86.4</v>
      </c>
      <c r="D37">
        <v>103.575</v>
      </c>
      <c r="E37">
        <v>132.46666666666667</v>
      </c>
      <c r="F37">
        <v>115.76666666666668</v>
      </c>
      <c r="G37">
        <f t="shared" si="2"/>
        <v>99.235183581898539</v>
      </c>
      <c r="H37">
        <f t="shared" si="3"/>
        <v>1561.1973451190661</v>
      </c>
    </row>
    <row r="38" spans="1:8" x14ac:dyDescent="0.25">
      <c r="A38" t="s">
        <v>7</v>
      </c>
      <c r="B38">
        <v>8</v>
      </c>
      <c r="C38">
        <v>138.85000000000002</v>
      </c>
      <c r="D38">
        <v>160.77500000000001</v>
      </c>
      <c r="E38">
        <v>194.8</v>
      </c>
      <c r="F38">
        <v>201.6</v>
      </c>
      <c r="G38">
        <f t="shared" si="2"/>
        <v>164.83408229214749</v>
      </c>
      <c r="H38">
        <f t="shared" si="3"/>
        <v>2941.3376105938887</v>
      </c>
    </row>
    <row r="39" spans="1:8" x14ac:dyDescent="0.25">
      <c r="A39" t="s">
        <v>7</v>
      </c>
      <c r="B39">
        <v>9</v>
      </c>
      <c r="C39">
        <v>223.43333333333331</v>
      </c>
      <c r="D39">
        <v>229.17500000000001</v>
      </c>
      <c r="E39">
        <v>249.93333333333334</v>
      </c>
      <c r="F39">
        <v>283.16666666666663</v>
      </c>
      <c r="G39">
        <f t="shared" si="2"/>
        <v>249.84586114253256</v>
      </c>
      <c r="H39">
        <f t="shared" si="3"/>
        <v>2235.1898578069126</v>
      </c>
    </row>
    <row r="40" spans="1:8" x14ac:dyDescent="0.25">
      <c r="A40" t="s">
        <v>7</v>
      </c>
      <c r="B40">
        <v>10</v>
      </c>
      <c r="C40">
        <v>335.5</v>
      </c>
      <c r="D40">
        <v>336.85</v>
      </c>
      <c r="E40">
        <v>325.63333333333333</v>
      </c>
      <c r="F40">
        <v>414.2</v>
      </c>
      <c r="G40">
        <f t="shared" si="2"/>
        <v>343.5469522513124</v>
      </c>
      <c r="H40">
        <f t="shared" si="3"/>
        <v>5422.3535089081652</v>
      </c>
    </row>
    <row r="41" spans="1:8" x14ac:dyDescent="0.25">
      <c r="A41" t="s">
        <v>7</v>
      </c>
      <c r="B41">
        <v>11</v>
      </c>
      <c r="C41">
        <v>405.95</v>
      </c>
      <c r="D41">
        <v>456.35</v>
      </c>
      <c r="E41">
        <v>406.86666666666667</v>
      </c>
      <c r="F41">
        <v>518.5333333333333</v>
      </c>
      <c r="G41">
        <f t="shared" si="2"/>
        <v>426.0237630617907</v>
      </c>
      <c r="H41">
        <f t="shared" si="3"/>
        <v>10247.651544410877</v>
      </c>
    </row>
    <row r="42" spans="1:8" x14ac:dyDescent="0.25">
      <c r="A42" t="s">
        <v>7</v>
      </c>
      <c r="B42">
        <v>12</v>
      </c>
      <c r="C42">
        <v>477.1</v>
      </c>
      <c r="D42">
        <v>523.85</v>
      </c>
      <c r="E42">
        <v>489.23333333333329</v>
      </c>
      <c r="F42">
        <v>613.2833333333333</v>
      </c>
      <c r="G42">
        <f t="shared" si="2"/>
        <v>473.6530296179921</v>
      </c>
      <c r="H42">
        <f t="shared" si="3"/>
        <v>22270.985019847321</v>
      </c>
    </row>
    <row r="43" spans="1:8" x14ac:dyDescent="0.25">
      <c r="A43" t="s">
        <v>7</v>
      </c>
      <c r="B43">
        <v>13</v>
      </c>
      <c r="C43">
        <v>452.5</v>
      </c>
      <c r="D43">
        <v>540.15</v>
      </c>
      <c r="E43">
        <v>515.16666666666674</v>
      </c>
      <c r="F43">
        <v>630.4</v>
      </c>
      <c r="G43">
        <f t="shared" si="2"/>
        <v>469.36486198063363</v>
      </c>
      <c r="H43">
        <f t="shared" si="3"/>
        <v>33325.080323460454</v>
      </c>
    </row>
    <row r="44" spans="1:8" x14ac:dyDescent="0.25">
      <c r="A44" t="s">
        <v>7</v>
      </c>
      <c r="B44">
        <v>14</v>
      </c>
      <c r="C44">
        <v>370</v>
      </c>
      <c r="D44">
        <v>437.85</v>
      </c>
      <c r="E44">
        <v>446.83333333333331</v>
      </c>
      <c r="F44">
        <v>532.33333333333326</v>
      </c>
      <c r="G44">
        <f t="shared" si="2"/>
        <v>412.12558365271383</v>
      </c>
      <c r="H44">
        <f t="shared" si="3"/>
        <v>18090.841365661319</v>
      </c>
    </row>
    <row r="45" spans="1:8" x14ac:dyDescent="0.25">
      <c r="A45" t="s">
        <v>7</v>
      </c>
      <c r="B45">
        <v>15</v>
      </c>
      <c r="C45">
        <v>384.2</v>
      </c>
      <c r="D45">
        <v>247.6</v>
      </c>
      <c r="E45">
        <v>213.8</v>
      </c>
      <c r="F45">
        <v>261.39999999999998</v>
      </c>
      <c r="G45">
        <f t="shared" si="2"/>
        <v>318.75889388430886</v>
      </c>
      <c r="H45">
        <f t="shared" si="3"/>
        <v>23652.53866153249</v>
      </c>
    </row>
    <row r="47" spans="1:8" x14ac:dyDescent="0.25">
      <c r="C47" t="s">
        <v>41</v>
      </c>
      <c r="D47" t="s">
        <v>38</v>
      </c>
      <c r="E47" t="s">
        <v>39</v>
      </c>
      <c r="F47" t="s">
        <v>46</v>
      </c>
      <c r="G47" t="s">
        <v>48</v>
      </c>
    </row>
    <row r="48" spans="1:8" x14ac:dyDescent="0.25">
      <c r="C48">
        <v>14</v>
      </c>
      <c r="D48">
        <f>$C$2-EXP($E$2*$C48)</f>
        <v>-6.9810062625217953E-2</v>
      </c>
      <c r="E48">
        <f>$C$3-EXP($E$3*$C48)</f>
        <v>-1.8296695950245976E-3</v>
      </c>
      <c r="F48">
        <f>$J$2*$C48+$J$3</f>
        <v>456.32614523031123</v>
      </c>
      <c r="G48">
        <f>$J$4*$C48</f>
        <v>11.596548922560476</v>
      </c>
    </row>
    <row r="49" spans="1:8" x14ac:dyDescent="0.25">
      <c r="A49" t="s">
        <v>7</v>
      </c>
      <c r="B49">
        <v>1</v>
      </c>
      <c r="D49">
        <v>0.8</v>
      </c>
      <c r="F49">
        <v>0.2</v>
      </c>
      <c r="G49">
        <f t="shared" ref="G49:G62" si="4">$F$48*EXP($D$48*($B49-$G$48)^2+$E$48*($B49-$G$48)^3)</f>
        <v>1.5864421058170051</v>
      </c>
      <c r="H49">
        <f>(G49-C49)^2+(G49-D49)^2+(G49-E49)^2+(G49-F49)^2</f>
        <v>7.5743100088023638</v>
      </c>
    </row>
    <row r="50" spans="1:8" x14ac:dyDescent="0.25">
      <c r="A50" t="s">
        <v>7</v>
      </c>
      <c r="B50">
        <v>2</v>
      </c>
      <c r="C50">
        <v>1.25</v>
      </c>
      <c r="D50">
        <v>2.4</v>
      </c>
      <c r="F50">
        <v>1.7333333333333332</v>
      </c>
      <c r="G50">
        <f t="shared" si="4"/>
        <v>3.7105000218819892</v>
      </c>
      <c r="H50">
        <f t="shared" ref="H50:H62" si="5">(G50-C50)^2+(G50-D50)^2+(G50-E50)^2+(G50-F50)^2</f>
        <v>25.448469191726666</v>
      </c>
    </row>
    <row r="51" spans="1:8" x14ac:dyDescent="0.25">
      <c r="A51" t="s">
        <v>7</v>
      </c>
      <c r="B51">
        <v>3</v>
      </c>
      <c r="C51">
        <v>4.3</v>
      </c>
      <c r="D51">
        <v>7.7</v>
      </c>
      <c r="F51">
        <v>7.3</v>
      </c>
      <c r="G51">
        <f t="shared" si="4"/>
        <v>8.3860566704710564</v>
      </c>
      <c r="H51">
        <f t="shared" si="5"/>
        <v>88.671998441225625</v>
      </c>
    </row>
    <row r="52" spans="1:8" x14ac:dyDescent="0.25">
      <c r="A52" t="s">
        <v>7</v>
      </c>
      <c r="B52">
        <v>4</v>
      </c>
      <c r="C52">
        <v>12.012499999999999</v>
      </c>
      <c r="D52">
        <v>18.899999999999999</v>
      </c>
      <c r="E52">
        <v>14.85</v>
      </c>
      <c r="F52">
        <v>18.8</v>
      </c>
      <c r="G52">
        <f t="shared" si="4"/>
        <v>18.114760596246541</v>
      </c>
      <c r="H52">
        <f t="shared" si="5"/>
        <v>48.98240009697075</v>
      </c>
    </row>
    <row r="53" spans="1:8" x14ac:dyDescent="0.25">
      <c r="A53" t="s">
        <v>7</v>
      </c>
      <c r="B53">
        <v>5</v>
      </c>
      <c r="C53">
        <v>26.387499999999999</v>
      </c>
      <c r="D53">
        <v>39.1</v>
      </c>
      <c r="E53">
        <v>47.239999999999995</v>
      </c>
      <c r="F53">
        <v>41.166666666666671</v>
      </c>
      <c r="G53">
        <f t="shared" si="4"/>
        <v>36.990411588054066</v>
      </c>
      <c r="H53">
        <f t="shared" si="5"/>
        <v>239.36726650784163</v>
      </c>
    </row>
    <row r="54" spans="1:8" x14ac:dyDescent="0.25">
      <c r="A54" t="s">
        <v>7</v>
      </c>
      <c r="B54">
        <v>6</v>
      </c>
      <c r="C54">
        <v>45.5</v>
      </c>
      <c r="D54">
        <v>59</v>
      </c>
      <c r="E54">
        <v>85.86</v>
      </c>
      <c r="F54">
        <v>71.900000000000006</v>
      </c>
      <c r="G54">
        <f t="shared" si="4"/>
        <v>70.62521698535609</v>
      </c>
      <c r="H54">
        <f t="shared" si="5"/>
        <v>1000.1458837555451</v>
      </c>
    </row>
    <row r="55" spans="1:8" x14ac:dyDescent="0.25">
      <c r="A55" t="s">
        <v>7</v>
      </c>
      <c r="B55">
        <v>7</v>
      </c>
      <c r="C55">
        <v>79.900000000000006</v>
      </c>
      <c r="D55">
        <v>107.1</v>
      </c>
      <c r="E55">
        <v>119.35</v>
      </c>
      <c r="F55">
        <v>117.9</v>
      </c>
      <c r="G55">
        <f t="shared" si="4"/>
        <v>124.70297105257656</v>
      </c>
      <c r="H55">
        <f t="shared" si="5"/>
        <v>2392.1055192477784</v>
      </c>
    </row>
    <row r="56" spans="1:8" x14ac:dyDescent="0.25">
      <c r="A56" t="s">
        <v>7</v>
      </c>
      <c r="B56">
        <v>8</v>
      </c>
      <c r="C56">
        <v>119.25</v>
      </c>
      <c r="D56">
        <v>158.25</v>
      </c>
      <c r="E56">
        <v>147.5</v>
      </c>
      <c r="F56">
        <v>189.56666666666666</v>
      </c>
      <c r="G56">
        <f t="shared" si="4"/>
        <v>201.4060387647225</v>
      </c>
      <c r="H56">
        <f t="shared" si="5"/>
        <v>11658.090134352804</v>
      </c>
    </row>
    <row r="57" spans="1:8" x14ac:dyDescent="0.25">
      <c r="A57" t="s">
        <v>7</v>
      </c>
      <c r="B57">
        <v>9</v>
      </c>
      <c r="C57">
        <v>184.1</v>
      </c>
      <c r="D57">
        <v>219.25</v>
      </c>
      <c r="E57">
        <v>276.7</v>
      </c>
      <c r="F57">
        <v>286.36666666666667</v>
      </c>
      <c r="G57">
        <f t="shared" si="4"/>
        <v>294.29247964562114</v>
      </c>
      <c r="H57">
        <f t="shared" si="5"/>
        <v>18146.070173273049</v>
      </c>
    </row>
    <row r="58" spans="1:8" x14ac:dyDescent="0.25">
      <c r="A58" t="s">
        <v>7</v>
      </c>
      <c r="B58">
        <v>10</v>
      </c>
      <c r="C58">
        <v>296.75</v>
      </c>
      <c r="D58">
        <v>312.95</v>
      </c>
      <c r="E58">
        <v>403.45</v>
      </c>
      <c r="F58">
        <v>411.6</v>
      </c>
      <c r="G58">
        <f t="shared" si="4"/>
        <v>384.79474943323362</v>
      </c>
      <c r="H58">
        <f t="shared" si="5"/>
        <v>13980.085755540984</v>
      </c>
    </row>
    <row r="59" spans="1:8" x14ac:dyDescent="0.25">
      <c r="A59" t="s">
        <v>7</v>
      </c>
      <c r="B59">
        <v>11</v>
      </c>
      <c r="C59">
        <v>413.3</v>
      </c>
      <c r="D59">
        <v>440.6</v>
      </c>
      <c r="E59">
        <v>494.8</v>
      </c>
      <c r="F59">
        <v>503.4666666666667</v>
      </c>
      <c r="G59">
        <f t="shared" si="4"/>
        <v>445.30207089165992</v>
      </c>
      <c r="H59">
        <f t="shared" si="5"/>
        <v>6879.4071997092196</v>
      </c>
    </row>
    <row r="60" spans="1:8" x14ac:dyDescent="0.25">
      <c r="A60" t="s">
        <v>7</v>
      </c>
      <c r="B60">
        <v>12</v>
      </c>
      <c r="C60">
        <v>499.04999999999995</v>
      </c>
      <c r="D60">
        <v>508.15</v>
      </c>
      <c r="E60">
        <v>457.85</v>
      </c>
      <c r="F60">
        <v>592.2833333333333</v>
      </c>
      <c r="G60">
        <f t="shared" si="4"/>
        <v>451.11597231533722</v>
      </c>
      <c r="H60">
        <f t="shared" si="5"/>
        <v>25524.12226965194</v>
      </c>
    </row>
    <row r="61" spans="1:8" x14ac:dyDescent="0.25">
      <c r="A61" t="s">
        <v>7</v>
      </c>
      <c r="B61">
        <v>13</v>
      </c>
      <c r="C61">
        <v>474.75</v>
      </c>
      <c r="D61">
        <v>496.6</v>
      </c>
      <c r="E61">
        <v>299.05</v>
      </c>
      <c r="F61">
        <v>530.16666666666674</v>
      </c>
      <c r="G61">
        <f t="shared" si="4"/>
        <v>395.69623018823455</v>
      </c>
      <c r="H61">
        <f t="shared" si="5"/>
        <v>43853.861379974638</v>
      </c>
    </row>
    <row r="62" spans="1:8" x14ac:dyDescent="0.25">
      <c r="A62" t="s">
        <v>7</v>
      </c>
      <c r="B62">
        <v>14</v>
      </c>
      <c r="C62">
        <v>246.4</v>
      </c>
      <c r="D62">
        <v>294.3</v>
      </c>
      <c r="E62">
        <v>191.4</v>
      </c>
      <c r="F62">
        <v>302.33333333333337</v>
      </c>
      <c r="G62">
        <f t="shared" si="4"/>
        <v>297.24061303055197</v>
      </c>
      <c r="H62">
        <f t="shared" si="5"/>
        <v>13821.586305083189</v>
      </c>
    </row>
    <row r="64" spans="1:8" x14ac:dyDescent="0.25">
      <c r="C64" t="s">
        <v>41</v>
      </c>
      <c r="D64" t="s">
        <v>38</v>
      </c>
      <c r="E64" t="s">
        <v>39</v>
      </c>
      <c r="F64" t="s">
        <v>46</v>
      </c>
      <c r="G64" t="s">
        <v>48</v>
      </c>
    </row>
    <row r="65" spans="1:8" x14ac:dyDescent="0.25">
      <c r="C65">
        <v>13</v>
      </c>
      <c r="D65">
        <f>$C$2-EXP($E$2*$C65)</f>
        <v>-8.3273578214333871E-2</v>
      </c>
      <c r="E65">
        <f>$C$3-EXP($E$3*$C65)</f>
        <v>-3.1350278646880675E-3</v>
      </c>
      <c r="F65">
        <f>$J$2*$C65+$J$3</f>
        <v>433.98203586561721</v>
      </c>
      <c r="G65">
        <f>$J$4*$C65</f>
        <v>10.768223999520442</v>
      </c>
    </row>
    <row r="66" spans="1:8" x14ac:dyDescent="0.25">
      <c r="A66" t="s">
        <v>7</v>
      </c>
      <c r="B66">
        <v>1</v>
      </c>
    </row>
    <row r="67" spans="1:8" x14ac:dyDescent="0.25">
      <c r="A67" t="s">
        <v>7</v>
      </c>
      <c r="B67">
        <v>2</v>
      </c>
      <c r="C67">
        <v>1.25</v>
      </c>
      <c r="G67">
        <f>$F$65*EXP($D$65*($B67-$G$65)^2+$E$65*($B67-$G$65)^3)</f>
        <v>5.9545659813528298</v>
      </c>
      <c r="H67">
        <f>(G67-C67)^2+(G67-D67)^2</f>
        <v>57.589797099186711</v>
      </c>
    </row>
    <row r="68" spans="1:8" x14ac:dyDescent="0.25">
      <c r="A68" t="s">
        <v>7</v>
      </c>
      <c r="B68">
        <v>3</v>
      </c>
      <c r="C68">
        <v>4.3</v>
      </c>
      <c r="G68">
        <f>$F$65*EXP($D$65*($B68-$G$65)^2+$E$65*($B68-$G$65)^3)</f>
        <v>12.397056424773918</v>
      </c>
      <c r="H68">
        <f>(G68-C68)^2+(G68-D68)^2</f>
        <v>219.24933074500086</v>
      </c>
    </row>
    <row r="69" spans="1:8" x14ac:dyDescent="0.25">
      <c r="A69" t="s">
        <v>7</v>
      </c>
      <c r="B69">
        <v>4</v>
      </c>
      <c r="C69">
        <v>12.012499999999999</v>
      </c>
      <c r="D69">
        <v>14.85</v>
      </c>
      <c r="G69">
        <f t="shared" ref="G69:G78" si="6">$F$65*EXP($D$65*($B69-$G$65)^2+$E$65*($B69-$G$65)^3)</f>
        <v>25.288107788318381</v>
      </c>
      <c r="H69">
        <f>(G69-C69)^2+(G69-D69)^2</f>
        <v>285.19585634981252</v>
      </c>
    </row>
    <row r="70" spans="1:8" x14ac:dyDescent="0.25">
      <c r="A70" t="s">
        <v>7</v>
      </c>
      <c r="B70">
        <v>5</v>
      </c>
      <c r="C70">
        <v>26.76</v>
      </c>
      <c r="D70">
        <v>47.239999999999995</v>
      </c>
      <c r="G70">
        <f t="shared" si="6"/>
        <v>49.5991493759185</v>
      </c>
      <c r="H70">
        <f t="shared" ref="H70:H78" si="7">(G70-C70)^2+(G70-D70)^2</f>
        <v>527.192329993415</v>
      </c>
    </row>
    <row r="71" spans="1:8" x14ac:dyDescent="0.25">
      <c r="A71" t="s">
        <v>7</v>
      </c>
      <c r="B71">
        <v>6</v>
      </c>
      <c r="C71">
        <v>50.15</v>
      </c>
      <c r="D71">
        <v>85.86</v>
      </c>
      <c r="G71">
        <f t="shared" si="6"/>
        <v>91.795863055549106</v>
      </c>
      <c r="H71">
        <f t="shared" si="7"/>
        <v>1769.6123798557828</v>
      </c>
    </row>
    <row r="72" spans="1:8" x14ac:dyDescent="0.25">
      <c r="A72" t="s">
        <v>7</v>
      </c>
      <c r="B72">
        <v>7</v>
      </c>
      <c r="C72">
        <v>80.550000000000011</v>
      </c>
      <c r="D72">
        <v>119.35</v>
      </c>
      <c r="G72">
        <f t="shared" si="6"/>
        <v>157.32358165674162</v>
      </c>
      <c r="H72">
        <f t="shared" si="7"/>
        <v>7336.1757442455964</v>
      </c>
    </row>
    <row r="73" spans="1:8" x14ac:dyDescent="0.25">
      <c r="A73" t="s">
        <v>7</v>
      </c>
      <c r="B73">
        <v>8</v>
      </c>
      <c r="C73">
        <v>133</v>
      </c>
      <c r="D73">
        <v>173.02</v>
      </c>
      <c r="G73">
        <f t="shared" si="6"/>
        <v>245.02885108703006</v>
      </c>
      <c r="H73">
        <f t="shared" si="7"/>
        <v>17735.738110754028</v>
      </c>
    </row>
    <row r="74" spans="1:8" x14ac:dyDescent="0.25">
      <c r="A74" t="s">
        <v>7</v>
      </c>
      <c r="B74">
        <v>9</v>
      </c>
      <c r="C74">
        <v>203.46666666666664</v>
      </c>
      <c r="D74">
        <v>263.71999999999997</v>
      </c>
      <c r="G74">
        <f t="shared" si="6"/>
        <v>340.34874486717837</v>
      </c>
      <c r="H74">
        <f t="shared" si="7"/>
        <v>24608.667872410129</v>
      </c>
    </row>
    <row r="75" spans="1:8" x14ac:dyDescent="0.25">
      <c r="A75" t="s">
        <v>7</v>
      </c>
      <c r="B75">
        <v>10</v>
      </c>
      <c r="C75">
        <v>329.42499999999995</v>
      </c>
      <c r="D75">
        <v>371.7</v>
      </c>
      <c r="G75">
        <f t="shared" si="6"/>
        <v>413.75710291513326</v>
      </c>
      <c r="H75">
        <f t="shared" si="7"/>
        <v>8880.7034877027472</v>
      </c>
    </row>
    <row r="76" spans="1:8" x14ac:dyDescent="0.25">
      <c r="A76" t="s">
        <v>7</v>
      </c>
      <c r="B76">
        <v>11</v>
      </c>
      <c r="C76">
        <v>429.07499999999999</v>
      </c>
      <c r="D76">
        <v>469.64</v>
      </c>
      <c r="G76">
        <f t="shared" si="6"/>
        <v>432.02810359438354</v>
      </c>
      <c r="H76">
        <f t="shared" si="7"/>
        <v>1423.3755720659844</v>
      </c>
    </row>
    <row r="77" spans="1:8" x14ac:dyDescent="0.25">
      <c r="A77" t="s">
        <v>7</v>
      </c>
      <c r="B77">
        <v>12</v>
      </c>
      <c r="C77">
        <v>494.17500000000001</v>
      </c>
      <c r="D77">
        <v>444.23999999999995</v>
      </c>
      <c r="G77">
        <f t="shared" si="6"/>
        <v>380.23720666285078</v>
      </c>
      <c r="H77">
        <f t="shared" si="7"/>
        <v>17078.178305496753</v>
      </c>
    </row>
    <row r="78" spans="1:8" x14ac:dyDescent="0.25">
      <c r="A78" t="s">
        <v>7</v>
      </c>
      <c r="B78">
        <v>13</v>
      </c>
      <c r="C78">
        <v>329.1</v>
      </c>
      <c r="D78">
        <v>249.25</v>
      </c>
      <c r="G78">
        <f t="shared" si="6"/>
        <v>276.82425943807999</v>
      </c>
      <c r="H78">
        <f t="shared" si="7"/>
        <v>3493.0928348557145</v>
      </c>
    </row>
    <row r="79" spans="1:8" x14ac:dyDescent="0.25">
      <c r="A79" s="1"/>
    </row>
    <row r="80" spans="1:8" x14ac:dyDescent="0.25">
      <c r="A80" s="1"/>
    </row>
    <row r="81" spans="1:8" x14ac:dyDescent="0.25">
      <c r="A81" s="1"/>
      <c r="H81">
        <f>SUM(H12:H78)</f>
        <v>488351.94431682146</v>
      </c>
    </row>
    <row r="83" spans="1:8" x14ac:dyDescent="0.25">
      <c r="A83" s="1"/>
    </row>
    <row r="84" spans="1:8" x14ac:dyDescent="0.25">
      <c r="A84" s="1"/>
    </row>
    <row r="85" spans="1:8" x14ac:dyDescent="0.25">
      <c r="A85" s="1"/>
    </row>
    <row r="86" spans="1:8" x14ac:dyDescent="0.25">
      <c r="A86" s="1"/>
    </row>
    <row r="87" spans="1:8" x14ac:dyDescent="0.25">
      <c r="A87" s="1"/>
    </row>
    <row r="88" spans="1:8" x14ac:dyDescent="0.25">
      <c r="A88" s="1"/>
    </row>
    <row r="89" spans="1:8" x14ac:dyDescent="0.25">
      <c r="A89" s="1"/>
    </row>
    <row r="90" spans="1:8" x14ac:dyDescent="0.25">
      <c r="A90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90"/>
  <sheetViews>
    <sheetView topLeftCell="A40" workbookViewId="0">
      <selection activeCell="L83" sqref="L83"/>
    </sheetView>
  </sheetViews>
  <sheetFormatPr defaultRowHeight="15" x14ac:dyDescent="0.25"/>
  <cols>
    <col min="6" max="7" width="14.28515625" customWidth="1"/>
    <col min="8" max="8" width="12.7109375" bestFit="1" customWidth="1"/>
    <col min="9" max="9" width="14.42578125" bestFit="1" customWidth="1"/>
  </cols>
  <sheetData>
    <row r="2" spans="1:25" x14ac:dyDescent="0.25">
      <c r="B2" t="s">
        <v>34</v>
      </c>
      <c r="C2">
        <v>-8.9999999999999993E-3</v>
      </c>
      <c r="D2" t="s">
        <v>35</v>
      </c>
      <c r="E2">
        <v>-0.2</v>
      </c>
      <c r="H2" t="s">
        <v>43</v>
      </c>
      <c r="I2">
        <v>0</v>
      </c>
      <c r="K2">
        <v>-46.107999999999997</v>
      </c>
      <c r="M2" t="s">
        <v>51</v>
      </c>
    </row>
    <row r="3" spans="1:25" x14ac:dyDescent="0.25">
      <c r="B3" t="s">
        <v>37</v>
      </c>
      <c r="C3">
        <v>5.9999999999999995E-4</v>
      </c>
      <c r="D3" t="s">
        <v>36</v>
      </c>
      <c r="E3">
        <v>-0.43</v>
      </c>
      <c r="H3" t="s">
        <v>44</v>
      </c>
      <c r="I3">
        <v>530.29901395152604</v>
      </c>
      <c r="K3">
        <v>1366.9</v>
      </c>
      <c r="M3" t="s">
        <v>52</v>
      </c>
    </row>
    <row r="4" spans="1:25" x14ac:dyDescent="0.25">
      <c r="H4" t="s">
        <v>50</v>
      </c>
      <c r="I4">
        <v>0.79731548510083383</v>
      </c>
      <c r="K4">
        <v>0.80230000000000001</v>
      </c>
      <c r="M4" t="s">
        <v>53</v>
      </c>
    </row>
    <row r="5" spans="1:25" x14ac:dyDescent="0.25">
      <c r="A5" t="s">
        <v>32</v>
      </c>
      <c r="F5" t="s">
        <v>40</v>
      </c>
    </row>
    <row r="6" spans="1:25" x14ac:dyDescent="0.25">
      <c r="A6" t="s">
        <v>33</v>
      </c>
      <c r="F6" t="s">
        <v>45</v>
      </c>
    </row>
    <row r="7" spans="1:25" x14ac:dyDescent="0.25">
      <c r="F7" t="s">
        <v>47</v>
      </c>
    </row>
    <row r="9" spans="1:25" x14ac:dyDescent="0.25">
      <c r="C9" t="s">
        <v>41</v>
      </c>
      <c r="D9" t="s">
        <v>38</v>
      </c>
      <c r="E9" t="s">
        <v>39</v>
      </c>
      <c r="F9" t="s">
        <v>46</v>
      </c>
      <c r="G9" t="s">
        <v>48</v>
      </c>
    </row>
    <row r="10" spans="1:25" x14ac:dyDescent="0.25">
      <c r="C10">
        <v>16</v>
      </c>
      <c r="D10">
        <f>$C$2-EXP($E$2*$C10)</f>
        <v>-4.9762203978366212E-2</v>
      </c>
      <c r="E10">
        <f>$C$3-EXP($E$3*$C10)</f>
        <v>-4.2814404517472983E-4</v>
      </c>
      <c r="F10">
        <f>$I$2*$C10+$I$3</f>
        <v>530.29901395152604</v>
      </c>
      <c r="G10">
        <f>$I$4*$C10</f>
        <v>12.757047761613341</v>
      </c>
    </row>
    <row r="11" spans="1:25" x14ac:dyDescent="0.25">
      <c r="A11" t="s">
        <v>0</v>
      </c>
      <c r="B11" t="s">
        <v>2</v>
      </c>
      <c r="C11" t="s">
        <v>3</v>
      </c>
    </row>
    <row r="12" spans="1:25" x14ac:dyDescent="0.25">
      <c r="A12" t="s">
        <v>18</v>
      </c>
      <c r="B12">
        <v>1</v>
      </c>
      <c r="C12">
        <v>0.9</v>
      </c>
      <c r="E12">
        <v>0.8</v>
      </c>
      <c r="H12">
        <f t="shared" ref="H12:H27" si="0">$F$10*EXP($D$10*($B12-$G$10)^2+$E$10*($B12-$G$10)^3)</f>
        <v>1.0949438255004</v>
      </c>
      <c r="I12">
        <f>(H12-C12)^2+(H12-D12)^2+(H12-E12)^2+(H12-F12)^2</f>
        <v>2.5227989173044421</v>
      </c>
    </row>
    <row r="13" spans="1:25" x14ac:dyDescent="0.25">
      <c r="A13" t="s">
        <v>18</v>
      </c>
      <c r="B13">
        <v>2</v>
      </c>
      <c r="C13">
        <v>2.4</v>
      </c>
      <c r="E13">
        <v>2.1</v>
      </c>
      <c r="F13">
        <v>0.9</v>
      </c>
      <c r="H13">
        <f t="shared" si="0"/>
        <v>2.8524616392089994</v>
      </c>
      <c r="I13">
        <f t="shared" ref="I13:I27" si="1">(H13-C13)^2+(H13-D13)^2+(H13-E13)^2+(H13-F13)^2</f>
        <v>12.719563909178374</v>
      </c>
    </row>
    <row r="14" spans="1:25" x14ac:dyDescent="0.25">
      <c r="A14" t="s">
        <v>18</v>
      </c>
      <c r="B14">
        <v>3</v>
      </c>
      <c r="C14">
        <v>5.6</v>
      </c>
      <c r="E14">
        <v>6.4</v>
      </c>
      <c r="F14">
        <v>4.0999999999999996</v>
      </c>
      <c r="H14">
        <f t="shared" si="0"/>
        <v>6.9155371131328804</v>
      </c>
      <c r="I14">
        <f t="shared" si="1"/>
        <v>57.748319209594271</v>
      </c>
    </row>
    <row r="15" spans="1:25" x14ac:dyDescent="0.25">
      <c r="A15" t="s">
        <v>18</v>
      </c>
      <c r="B15">
        <v>4</v>
      </c>
      <c r="C15">
        <v>15.5</v>
      </c>
      <c r="D15">
        <v>10.85</v>
      </c>
      <c r="E15">
        <v>17.600000000000001</v>
      </c>
      <c r="F15">
        <v>11.1</v>
      </c>
      <c r="H15">
        <f t="shared" si="0"/>
        <v>15.563042613539787</v>
      </c>
      <c r="I15">
        <f t="shared" si="1"/>
        <v>46.284689812690758</v>
      </c>
      <c r="T15" t="s">
        <v>41</v>
      </c>
      <c r="U15" t="s">
        <v>42</v>
      </c>
      <c r="X15" t="s">
        <v>41</v>
      </c>
      <c r="Y15" t="s">
        <v>49</v>
      </c>
    </row>
    <row r="16" spans="1:25" x14ac:dyDescent="0.25">
      <c r="A16" t="s">
        <v>18</v>
      </c>
      <c r="B16">
        <v>5</v>
      </c>
      <c r="C16">
        <v>34.799999999999997</v>
      </c>
      <c r="D16">
        <v>29.583333333333332</v>
      </c>
      <c r="E16">
        <v>41.9</v>
      </c>
      <c r="F16">
        <v>28.4</v>
      </c>
      <c r="H16">
        <f t="shared" si="0"/>
        <v>32.427236556778645</v>
      </c>
      <c r="I16">
        <f t="shared" si="1"/>
        <v>119.6696734372955</v>
      </c>
      <c r="T16">
        <v>16</v>
      </c>
      <c r="U16">
        <v>615.70000000000005</v>
      </c>
      <c r="X16">
        <v>16</v>
      </c>
      <c r="Y16">
        <v>13.5</v>
      </c>
    </row>
    <row r="17" spans="1:25" x14ac:dyDescent="0.25">
      <c r="A17" t="s">
        <v>18</v>
      </c>
      <c r="B17">
        <v>6</v>
      </c>
      <c r="C17">
        <v>58</v>
      </c>
      <c r="D17">
        <v>64.05</v>
      </c>
      <c r="E17">
        <v>50.6</v>
      </c>
      <c r="F17">
        <v>39.9</v>
      </c>
      <c r="H17">
        <f t="shared" si="0"/>
        <v>62.395974545100678</v>
      </c>
      <c r="I17">
        <f t="shared" si="1"/>
        <v>667.27427860910893</v>
      </c>
      <c r="T17">
        <v>16</v>
      </c>
      <c r="U17">
        <v>594.29999999999995</v>
      </c>
      <c r="X17">
        <v>17</v>
      </c>
      <c r="Y17">
        <v>13.8</v>
      </c>
    </row>
    <row r="18" spans="1:25" x14ac:dyDescent="0.25">
      <c r="A18" t="s">
        <v>18</v>
      </c>
      <c r="B18">
        <v>7</v>
      </c>
      <c r="C18">
        <v>83.7</v>
      </c>
      <c r="D18">
        <v>98.933333333333337</v>
      </c>
      <c r="E18">
        <v>98.6</v>
      </c>
      <c r="F18">
        <v>93.97999999999999</v>
      </c>
      <c r="H18">
        <f t="shared" si="0"/>
        <v>110.59073907496369</v>
      </c>
      <c r="I18">
        <f t="shared" si="1"/>
        <v>1278.7014328031628</v>
      </c>
      <c r="T18">
        <v>16</v>
      </c>
      <c r="U18">
        <v>621.1</v>
      </c>
      <c r="X18">
        <v>18</v>
      </c>
      <c r="Y18">
        <v>13.7</v>
      </c>
    </row>
    <row r="19" spans="1:25" x14ac:dyDescent="0.25">
      <c r="A19" t="s">
        <v>18</v>
      </c>
      <c r="B19">
        <v>8</v>
      </c>
      <c r="C19">
        <v>133.80000000000001</v>
      </c>
      <c r="D19">
        <v>142.4</v>
      </c>
      <c r="E19">
        <v>178.7</v>
      </c>
      <c r="F19">
        <v>161.19999999999999</v>
      </c>
      <c r="H19">
        <f t="shared" si="0"/>
        <v>180.08637694612477</v>
      </c>
      <c r="I19">
        <f t="shared" si="1"/>
        <v>3921.3089733120137</v>
      </c>
      <c r="T19">
        <v>16</v>
      </c>
      <c r="U19">
        <v>680.05</v>
      </c>
      <c r="V19">
        <v>16</v>
      </c>
      <c r="W19">
        <f>AVERAGE(U16:U19)</f>
        <v>627.78749999999991</v>
      </c>
    </row>
    <row r="20" spans="1:25" x14ac:dyDescent="0.25">
      <c r="A20" t="s">
        <v>18</v>
      </c>
      <c r="B20">
        <v>9</v>
      </c>
      <c r="C20">
        <v>202.55</v>
      </c>
      <c r="D20">
        <v>189.1</v>
      </c>
      <c r="E20">
        <v>240.5</v>
      </c>
      <c r="F20">
        <v>238.5</v>
      </c>
      <c r="H20">
        <f t="shared" si="0"/>
        <v>268.73685467640337</v>
      </c>
      <c r="I20">
        <f t="shared" si="1"/>
        <v>12434.315697444186</v>
      </c>
      <c r="T20">
        <v>17</v>
      </c>
      <c r="U20">
        <v>557</v>
      </c>
      <c r="V20">
        <v>17</v>
      </c>
      <c r="W20">
        <f>AVERAGE(U20:U24)</f>
        <v>585.8106600000001</v>
      </c>
    </row>
    <row r="21" spans="1:25" x14ac:dyDescent="0.25">
      <c r="A21" t="s">
        <v>18</v>
      </c>
      <c r="B21">
        <v>10</v>
      </c>
      <c r="C21">
        <v>283.25</v>
      </c>
      <c r="D21">
        <v>307.5</v>
      </c>
      <c r="E21">
        <v>289.85000000000002</v>
      </c>
      <c r="F21">
        <v>363.8</v>
      </c>
      <c r="H21">
        <f t="shared" si="0"/>
        <v>366.55759618559802</v>
      </c>
      <c r="I21">
        <f t="shared" si="1"/>
        <v>16319.614898739417</v>
      </c>
      <c r="T21">
        <v>17</v>
      </c>
      <c r="U21">
        <v>534.4</v>
      </c>
      <c r="V21">
        <v>18</v>
      </c>
      <c r="W21">
        <f>AVERAGE(U25:U27)</f>
        <v>535.57166666666672</v>
      </c>
    </row>
    <row r="22" spans="1:25" x14ac:dyDescent="0.25">
      <c r="A22" t="s">
        <v>18</v>
      </c>
      <c r="B22">
        <v>11</v>
      </c>
      <c r="C22">
        <v>380.8</v>
      </c>
      <c r="D22">
        <v>369.65</v>
      </c>
      <c r="E22">
        <v>375.25</v>
      </c>
      <c r="F22">
        <v>438.9</v>
      </c>
      <c r="H22">
        <f t="shared" si="0"/>
        <v>455.83765662623915</v>
      </c>
      <c r="I22">
        <f t="shared" si="1"/>
        <v>19840.21667917689</v>
      </c>
      <c r="T22">
        <v>17</v>
      </c>
      <c r="U22">
        <v>605.43330000000003</v>
      </c>
    </row>
    <row r="23" spans="1:25" x14ac:dyDescent="0.25">
      <c r="A23" t="s">
        <v>18</v>
      </c>
      <c r="B23">
        <v>12</v>
      </c>
      <c r="C23">
        <v>468.5</v>
      </c>
      <c r="D23">
        <v>443.35</v>
      </c>
      <c r="E23">
        <v>505.2</v>
      </c>
      <c r="F23">
        <v>554</v>
      </c>
      <c r="H23">
        <f t="shared" si="0"/>
        <v>515.48438305848026</v>
      </c>
      <c r="I23">
        <f t="shared" si="1"/>
        <v>9000.1227538930052</v>
      </c>
      <c r="T23">
        <v>17</v>
      </c>
      <c r="U23">
        <v>572.72</v>
      </c>
    </row>
    <row r="24" spans="1:25" x14ac:dyDescent="0.25">
      <c r="A24" t="s">
        <v>18</v>
      </c>
      <c r="B24">
        <v>13</v>
      </c>
      <c r="C24">
        <v>498.15</v>
      </c>
      <c r="D24">
        <v>527.20000000000005</v>
      </c>
      <c r="E24">
        <v>621.1</v>
      </c>
      <c r="F24">
        <v>680.05</v>
      </c>
      <c r="H24">
        <f t="shared" si="0"/>
        <v>528.74043033468786</v>
      </c>
      <c r="I24">
        <f t="shared" si="1"/>
        <v>32363.023334741003</v>
      </c>
      <c r="T24">
        <v>17</v>
      </c>
      <c r="U24">
        <v>659.5</v>
      </c>
    </row>
    <row r="25" spans="1:25" x14ac:dyDescent="0.25">
      <c r="A25" t="s">
        <v>18</v>
      </c>
      <c r="B25">
        <v>14</v>
      </c>
      <c r="C25">
        <v>615.70000000000005</v>
      </c>
      <c r="D25">
        <v>594.29999999999995</v>
      </c>
      <c r="E25">
        <v>573.20000000000005</v>
      </c>
      <c r="F25">
        <v>666.8</v>
      </c>
      <c r="H25">
        <f t="shared" si="0"/>
        <v>490.65426518580557</v>
      </c>
      <c r="I25">
        <f t="shared" si="1"/>
        <v>64219.992369643966</v>
      </c>
      <c r="T25">
        <v>18</v>
      </c>
      <c r="U25">
        <v>518.49</v>
      </c>
    </row>
    <row r="26" spans="1:25" x14ac:dyDescent="0.25">
      <c r="A26" t="s">
        <v>18</v>
      </c>
      <c r="B26">
        <v>15</v>
      </c>
      <c r="C26">
        <v>561.4</v>
      </c>
      <c r="D26">
        <v>484.4</v>
      </c>
      <c r="E26">
        <v>429.7</v>
      </c>
      <c r="F26">
        <v>534</v>
      </c>
      <c r="H26">
        <f t="shared" si="0"/>
        <v>410.86490246516928</v>
      </c>
      <c r="I26">
        <f t="shared" si="1"/>
        <v>43585.239303336915</v>
      </c>
      <c r="T26">
        <v>18</v>
      </c>
      <c r="U26">
        <v>527.6</v>
      </c>
    </row>
    <row r="27" spans="1:25" x14ac:dyDescent="0.25">
      <c r="A27" t="s">
        <v>18</v>
      </c>
      <c r="B27">
        <v>16</v>
      </c>
      <c r="C27">
        <v>290.10000000000002</v>
      </c>
      <c r="D27">
        <v>218.6</v>
      </c>
      <c r="E27">
        <v>247.6</v>
      </c>
      <c r="F27">
        <v>298.8</v>
      </c>
      <c r="H27">
        <f t="shared" si="0"/>
        <v>309.66867284250714</v>
      </c>
      <c r="I27">
        <f t="shared" si="1"/>
        <v>12647.084327900309</v>
      </c>
      <c r="T27">
        <v>18</v>
      </c>
      <c r="U27">
        <v>560.625</v>
      </c>
    </row>
    <row r="29" spans="1:25" x14ac:dyDescent="0.25">
      <c r="C29" t="s">
        <v>41</v>
      </c>
      <c r="D29" t="s">
        <v>38</v>
      </c>
      <c r="E29" t="s">
        <v>39</v>
      </c>
      <c r="F29" t="s">
        <v>46</v>
      </c>
      <c r="G29" t="s">
        <v>48</v>
      </c>
    </row>
    <row r="30" spans="1:25" x14ac:dyDescent="0.25">
      <c r="C30">
        <v>17</v>
      </c>
      <c r="D30">
        <f>$C$2-EXP($E$2*$C30)</f>
        <v>-4.2373269960326067E-2</v>
      </c>
      <c r="E30">
        <f>$C$3-EXP($E$3*$C30)</f>
        <v>-6.8817052071782421E-5</v>
      </c>
      <c r="F30">
        <f>$I$2*$C30+$I$3</f>
        <v>530.29901395152604</v>
      </c>
      <c r="G30">
        <f>$I$4*$C30</f>
        <v>13.554363246714175</v>
      </c>
    </row>
    <row r="31" spans="1:25" x14ac:dyDescent="0.25">
      <c r="A31" t="s">
        <v>18</v>
      </c>
      <c r="B31">
        <v>1</v>
      </c>
      <c r="D31">
        <v>0.76666666666666672</v>
      </c>
      <c r="F31">
        <v>0.72</v>
      </c>
      <c r="H31">
        <f t="shared" ref="H31:H47" si="2">$F$30*EXP($D$30*($B31-$G$30)^2+$E$30*($B31-$G$30)^3)</f>
        <v>0.76419922635709203</v>
      </c>
      <c r="I31">
        <f>(H31-C31)^2+(H31-D31)^2+(H31-E31)^2+(H31-F31)^2+(H31-G31)^2</f>
        <v>1.7539610325665809</v>
      </c>
    </row>
    <row r="32" spans="1:25" x14ac:dyDescent="0.25">
      <c r="A32" t="s">
        <v>18</v>
      </c>
      <c r="B32">
        <v>2</v>
      </c>
      <c r="D32">
        <v>1.9666666666666668</v>
      </c>
      <c r="F32">
        <v>2.02</v>
      </c>
      <c r="G32">
        <v>0.95</v>
      </c>
      <c r="H32">
        <f t="shared" si="2"/>
        <v>2.0598283999978548</v>
      </c>
      <c r="I32">
        <f t="shared" ref="I32:I47" si="3">(H32-C32)^2+(H32-D32)^2+(H32-E32)^2+(H32-F32)^2+(H32-G32)^2</f>
        <v>9.7277705623209041</v>
      </c>
    </row>
    <row r="33" spans="1:9" x14ac:dyDescent="0.25">
      <c r="A33" t="s">
        <v>18</v>
      </c>
      <c r="B33">
        <v>3</v>
      </c>
      <c r="D33">
        <v>4.875</v>
      </c>
      <c r="F33">
        <v>4.92</v>
      </c>
      <c r="G33">
        <v>3.7</v>
      </c>
      <c r="H33">
        <f t="shared" si="2"/>
        <v>5.1253376020658816</v>
      </c>
      <c r="I33">
        <f t="shared" si="3"/>
        <v>54.674590795994064</v>
      </c>
    </row>
    <row r="34" spans="1:9" x14ac:dyDescent="0.25">
      <c r="A34" t="s">
        <v>18</v>
      </c>
      <c r="B34">
        <v>4</v>
      </c>
      <c r="C34">
        <v>6.7</v>
      </c>
      <c r="D34">
        <v>12.275</v>
      </c>
      <c r="E34">
        <v>10.85</v>
      </c>
      <c r="F34">
        <v>13.940000000000001</v>
      </c>
      <c r="G34">
        <v>9.1666666666666679</v>
      </c>
      <c r="H34">
        <f t="shared" si="2"/>
        <v>11.767970724413601</v>
      </c>
      <c r="I34">
        <f t="shared" si="3"/>
        <v>38.268570175550465</v>
      </c>
    </row>
    <row r="35" spans="1:9" x14ac:dyDescent="0.25">
      <c r="A35" t="s">
        <v>18</v>
      </c>
      <c r="B35">
        <v>5</v>
      </c>
      <c r="C35">
        <v>22.85</v>
      </c>
      <c r="D35">
        <v>27.074999999999999</v>
      </c>
      <c r="E35">
        <v>29.583333333333332</v>
      </c>
      <c r="F35">
        <v>27.52</v>
      </c>
      <c r="G35">
        <v>28.35</v>
      </c>
      <c r="H35">
        <f t="shared" si="2"/>
        <v>24.922352049258709</v>
      </c>
      <c r="I35">
        <f t="shared" si="3"/>
        <v>49.149828096602768</v>
      </c>
    </row>
    <row r="36" spans="1:9" x14ac:dyDescent="0.25">
      <c r="A36" t="s">
        <v>18</v>
      </c>
      <c r="B36">
        <v>6</v>
      </c>
      <c r="C36">
        <v>37.1</v>
      </c>
      <c r="D36">
        <v>46.137500000000003</v>
      </c>
      <c r="E36">
        <v>64.05</v>
      </c>
      <c r="F36">
        <v>52.1</v>
      </c>
      <c r="G36">
        <v>54.333333333333336</v>
      </c>
      <c r="H36">
        <f t="shared" si="2"/>
        <v>48.663741633199919</v>
      </c>
      <c r="I36">
        <f t="shared" si="3"/>
        <v>420.79110548826441</v>
      </c>
    </row>
    <row r="37" spans="1:9" x14ac:dyDescent="0.25">
      <c r="A37" t="s">
        <v>18</v>
      </c>
      <c r="B37">
        <v>7</v>
      </c>
      <c r="C37">
        <v>61.050000000000004</v>
      </c>
      <c r="D37">
        <v>76.737499999999997</v>
      </c>
      <c r="E37">
        <v>98.933333333333337</v>
      </c>
      <c r="F37">
        <v>125.3</v>
      </c>
      <c r="G37">
        <v>93.97999999999999</v>
      </c>
      <c r="H37">
        <f t="shared" si="2"/>
        <v>87.573291183026939</v>
      </c>
      <c r="I37">
        <f t="shared" si="3"/>
        <v>2414.3003794246897</v>
      </c>
    </row>
    <row r="38" spans="1:9" x14ac:dyDescent="0.25">
      <c r="A38" t="s">
        <v>18</v>
      </c>
      <c r="B38">
        <v>8</v>
      </c>
      <c r="C38">
        <v>95.7</v>
      </c>
      <c r="D38">
        <v>118.28749999999999</v>
      </c>
      <c r="E38">
        <v>142.4</v>
      </c>
      <c r="F38">
        <v>201.57999999999998</v>
      </c>
      <c r="G38">
        <v>170.44</v>
      </c>
      <c r="H38">
        <f t="shared" si="2"/>
        <v>145.18047978005151</v>
      </c>
      <c r="I38">
        <f t="shared" si="3"/>
        <v>6998.2305513039846</v>
      </c>
    </row>
    <row r="39" spans="1:9" x14ac:dyDescent="0.25">
      <c r="A39" t="s">
        <v>18</v>
      </c>
      <c r="B39">
        <v>9</v>
      </c>
      <c r="C39">
        <v>158.1</v>
      </c>
      <c r="D39">
        <v>194.28749999999999</v>
      </c>
      <c r="E39">
        <v>218.86666666666665</v>
      </c>
      <c r="F39">
        <v>258.98</v>
      </c>
      <c r="G39">
        <v>264.21999999999997</v>
      </c>
      <c r="H39">
        <f t="shared" si="2"/>
        <v>221.63372377177251</v>
      </c>
      <c r="I39">
        <f t="shared" si="3"/>
        <v>8000.3418870086271</v>
      </c>
    </row>
    <row r="40" spans="1:9" x14ac:dyDescent="0.25">
      <c r="A40" t="s">
        <v>18</v>
      </c>
      <c r="B40">
        <v>10</v>
      </c>
      <c r="C40">
        <v>241.66666666666666</v>
      </c>
      <c r="D40">
        <v>296.42500000000001</v>
      </c>
      <c r="E40">
        <v>308.10000000000002</v>
      </c>
      <c r="F40">
        <v>306.04000000000002</v>
      </c>
      <c r="G40">
        <v>374.6</v>
      </c>
      <c r="H40">
        <f t="shared" si="2"/>
        <v>311.44057930284333</v>
      </c>
      <c r="I40">
        <f t="shared" si="3"/>
        <v>9123.3046560461025</v>
      </c>
    </row>
    <row r="41" spans="1:9" x14ac:dyDescent="0.25">
      <c r="A41" t="s">
        <v>18</v>
      </c>
      <c r="B41">
        <v>11</v>
      </c>
      <c r="C41">
        <v>339.4</v>
      </c>
      <c r="D41">
        <v>390.33749999999998</v>
      </c>
      <c r="E41">
        <v>416.06666666666672</v>
      </c>
      <c r="F41">
        <v>356.08000000000004</v>
      </c>
      <c r="G41">
        <v>469.9</v>
      </c>
      <c r="H41">
        <f t="shared" si="2"/>
        <v>402.66786477666909</v>
      </c>
      <c r="I41">
        <f t="shared" si="3"/>
        <v>11024.977652149464</v>
      </c>
    </row>
    <row r="42" spans="1:9" x14ac:dyDescent="0.25">
      <c r="A42" t="s">
        <v>18</v>
      </c>
      <c r="B42">
        <v>12</v>
      </c>
      <c r="C42">
        <v>405.95</v>
      </c>
      <c r="D42">
        <v>481.75</v>
      </c>
      <c r="E42">
        <v>502.06666666666672</v>
      </c>
      <c r="F42">
        <v>417.93</v>
      </c>
      <c r="G42">
        <v>561.9</v>
      </c>
      <c r="H42">
        <f t="shared" si="2"/>
        <v>478.81951438476545</v>
      </c>
      <c r="I42">
        <f t="shared" si="3"/>
        <v>16468.884013906296</v>
      </c>
    </row>
    <row r="43" spans="1:9" x14ac:dyDescent="0.25">
      <c r="A43" t="s">
        <v>18</v>
      </c>
      <c r="B43">
        <v>13</v>
      </c>
      <c r="C43">
        <v>478.7</v>
      </c>
      <c r="D43">
        <v>518.17499999999995</v>
      </c>
      <c r="E43">
        <v>585.43333333333328</v>
      </c>
      <c r="F43">
        <v>518.38</v>
      </c>
      <c r="G43">
        <v>659.5</v>
      </c>
      <c r="H43">
        <f t="shared" si="2"/>
        <v>523.44431518554177</v>
      </c>
      <c r="I43">
        <f t="shared" si="3"/>
        <v>24409.254453504622</v>
      </c>
    </row>
    <row r="44" spans="1:9" x14ac:dyDescent="0.25">
      <c r="A44" t="s">
        <v>18</v>
      </c>
      <c r="B44">
        <v>14</v>
      </c>
      <c r="C44">
        <v>557</v>
      </c>
      <c r="D44">
        <v>534.4</v>
      </c>
      <c r="E44">
        <v>605.43333333333328</v>
      </c>
      <c r="F44">
        <v>572.72</v>
      </c>
      <c r="G44">
        <v>645</v>
      </c>
      <c r="H44">
        <f t="shared" si="2"/>
        <v>525.85206981040153</v>
      </c>
      <c r="I44">
        <f t="shared" si="3"/>
        <v>23769.270318251161</v>
      </c>
    </row>
    <row r="45" spans="1:9" x14ac:dyDescent="0.25">
      <c r="A45" t="s">
        <v>18</v>
      </c>
      <c r="B45">
        <v>15</v>
      </c>
      <c r="C45">
        <v>527.70000000000005</v>
      </c>
      <c r="D45">
        <v>503.625</v>
      </c>
      <c r="E45">
        <v>550.63333333333333</v>
      </c>
      <c r="F45">
        <v>525.04</v>
      </c>
      <c r="G45">
        <v>539.16000000000008</v>
      </c>
      <c r="H45">
        <f t="shared" si="2"/>
        <v>485.25701352550118</v>
      </c>
      <c r="I45">
        <f t="shared" si="3"/>
        <v>10901.071183317976</v>
      </c>
    </row>
    <row r="46" spans="1:9" x14ac:dyDescent="0.25">
      <c r="A46" t="s">
        <v>18</v>
      </c>
      <c r="B46">
        <v>16</v>
      </c>
      <c r="C46">
        <v>433.7</v>
      </c>
      <c r="D46">
        <v>389.22500000000002</v>
      </c>
      <c r="E46">
        <v>480.06666666666672</v>
      </c>
      <c r="F46">
        <v>409.34000000000003</v>
      </c>
      <c r="G46">
        <v>395.14</v>
      </c>
      <c r="H46">
        <f t="shared" si="2"/>
        <v>411.16474228029568</v>
      </c>
      <c r="I46">
        <f t="shared" si="3"/>
        <v>5996.7873655038729</v>
      </c>
    </row>
    <row r="47" spans="1:9" x14ac:dyDescent="0.25">
      <c r="A47" t="s">
        <v>18</v>
      </c>
      <c r="B47">
        <v>17</v>
      </c>
      <c r="C47">
        <v>263</v>
      </c>
      <c r="D47">
        <v>210.97499999999999</v>
      </c>
      <c r="E47">
        <v>160.63333333333333</v>
      </c>
      <c r="F47">
        <v>237.54000000000002</v>
      </c>
      <c r="G47">
        <v>205.08</v>
      </c>
      <c r="H47">
        <f t="shared" si="2"/>
        <v>319.75430678774404</v>
      </c>
      <c r="I47">
        <f t="shared" si="3"/>
        <v>60282.861995097715</v>
      </c>
    </row>
    <row r="49" spans="1:9" x14ac:dyDescent="0.25">
      <c r="C49" t="s">
        <v>41</v>
      </c>
      <c r="D49" t="s">
        <v>38</v>
      </c>
      <c r="E49" t="s">
        <v>39</v>
      </c>
      <c r="F49" t="s">
        <v>46</v>
      </c>
      <c r="G49" t="s">
        <v>48</v>
      </c>
    </row>
    <row r="50" spans="1:9" x14ac:dyDescent="0.25">
      <c r="C50">
        <v>18</v>
      </c>
      <c r="D50">
        <f>$C$2-EXP($E$2*$C50)</f>
        <v>-3.632372244729256E-2</v>
      </c>
      <c r="E50">
        <f>$C$3-EXP($E$3*$C50)</f>
        <v>1.6492842492126783E-4</v>
      </c>
      <c r="F50">
        <f>$I$2*$C50+$I$3</f>
        <v>530.29901395152604</v>
      </c>
      <c r="G50">
        <f>$I$4*$C50</f>
        <v>14.351678731815008</v>
      </c>
    </row>
    <row r="51" spans="1:9" x14ac:dyDescent="0.25">
      <c r="A51" t="s">
        <v>18</v>
      </c>
      <c r="B51">
        <v>1</v>
      </c>
      <c r="D51">
        <v>0.8</v>
      </c>
      <c r="H51">
        <f t="shared" ref="H51:H68" si="4">$F$50*EXP($D$50*($B51-$G$50)^2+$E$50*($B51-$G$50)^3)</f>
        <v>0.5518664633506617</v>
      </c>
      <c r="I51">
        <f>(H51-D51)^2</f>
        <v>6.1570252010108538E-2</v>
      </c>
    </row>
    <row r="52" spans="1:9" x14ac:dyDescent="0.25">
      <c r="A52" t="s">
        <v>18</v>
      </c>
      <c r="B52">
        <v>2</v>
      </c>
      <c r="D52">
        <v>2.2999999999999998</v>
      </c>
      <c r="H52">
        <f t="shared" si="4"/>
        <v>1.5234160400859325</v>
      </c>
      <c r="I52">
        <f>(H52-D52)^2</f>
        <v>0.6030826467958138</v>
      </c>
    </row>
    <row r="53" spans="1:9" x14ac:dyDescent="0.25">
      <c r="A53" t="s">
        <v>18</v>
      </c>
      <c r="B53">
        <v>3</v>
      </c>
      <c r="D53">
        <v>6.8</v>
      </c>
      <c r="H53">
        <f t="shared" si="4"/>
        <v>3.863174635406303</v>
      </c>
      <c r="I53">
        <f>(H53-D53)^2</f>
        <v>8.6249432221208995</v>
      </c>
    </row>
    <row r="54" spans="1:9" x14ac:dyDescent="0.25">
      <c r="A54" t="s">
        <v>18</v>
      </c>
      <c r="B54">
        <v>4</v>
      </c>
      <c r="C54">
        <v>9.4500000000000011</v>
      </c>
      <c r="D54">
        <v>15.1</v>
      </c>
      <c r="E54">
        <v>10.85</v>
      </c>
      <c r="H54">
        <f t="shared" si="4"/>
        <v>9.0082663563646825</v>
      </c>
      <c r="I54">
        <f t="shared" ref="I54:I68" si="5">(H54-C54)^2+(H54-D54)^2+(H54-E54)^2</f>
        <v>40.696330211015976</v>
      </c>
    </row>
    <row r="55" spans="1:9" x14ac:dyDescent="0.25">
      <c r="A55" t="s">
        <v>18</v>
      </c>
      <c r="B55">
        <v>5</v>
      </c>
      <c r="C55">
        <v>22.65</v>
      </c>
      <c r="D55">
        <v>30.1</v>
      </c>
      <c r="E55">
        <v>29.583333333333332</v>
      </c>
      <c r="H55">
        <f t="shared" si="4"/>
        <v>19.334766114258617</v>
      </c>
      <c r="I55">
        <f t="shared" si="5"/>
        <v>231.9141663757753</v>
      </c>
    </row>
    <row r="56" spans="1:9" x14ac:dyDescent="0.25">
      <c r="A56" t="s">
        <v>18</v>
      </c>
      <c r="B56">
        <v>6</v>
      </c>
      <c r="C56">
        <v>36.33</v>
      </c>
      <c r="D56">
        <v>46.8</v>
      </c>
      <c r="E56">
        <v>64.05</v>
      </c>
      <c r="H56">
        <f t="shared" si="4"/>
        <v>38.235539113488905</v>
      </c>
      <c r="I56">
        <f t="shared" si="5"/>
        <v>743.36746045082555</v>
      </c>
    </row>
    <row r="57" spans="1:9" x14ac:dyDescent="0.25">
      <c r="A57" t="s">
        <v>18</v>
      </c>
      <c r="B57">
        <v>7</v>
      </c>
      <c r="C57">
        <v>61.780000000000008</v>
      </c>
      <c r="D57">
        <v>82.4</v>
      </c>
      <c r="E57">
        <v>98.933333333333337</v>
      </c>
      <c r="H57">
        <f t="shared" si="4"/>
        <v>69.735813134720246</v>
      </c>
      <c r="I57">
        <f t="shared" si="5"/>
        <v>1076.1717773417308</v>
      </c>
    </row>
    <row r="58" spans="1:9" x14ac:dyDescent="0.25">
      <c r="A58" t="s">
        <v>18</v>
      </c>
      <c r="B58">
        <v>8</v>
      </c>
      <c r="C58">
        <v>105.45</v>
      </c>
      <c r="D58">
        <v>140.6</v>
      </c>
      <c r="E58">
        <v>142.4</v>
      </c>
      <c r="H58">
        <f t="shared" si="4"/>
        <v>117.41798996313992</v>
      </c>
      <c r="I58">
        <f t="shared" si="5"/>
        <v>1304.7391985886775</v>
      </c>
    </row>
    <row r="59" spans="1:9" x14ac:dyDescent="0.25">
      <c r="A59" t="s">
        <v>18</v>
      </c>
      <c r="B59">
        <v>9</v>
      </c>
      <c r="C59">
        <v>151.21999999999997</v>
      </c>
      <c r="D59">
        <v>224</v>
      </c>
      <c r="E59">
        <v>213.6</v>
      </c>
      <c r="H59">
        <f t="shared" si="4"/>
        <v>182.69779257497646</v>
      </c>
      <c r="I59">
        <f t="shared" si="5"/>
        <v>3651.6701873120946</v>
      </c>
    </row>
    <row r="60" spans="1:9" x14ac:dyDescent="0.25">
      <c r="A60" t="s">
        <v>18</v>
      </c>
      <c r="B60">
        <v>10</v>
      </c>
      <c r="C60">
        <v>249.69666666666666</v>
      </c>
      <c r="D60">
        <v>280.05</v>
      </c>
      <c r="E60">
        <v>299.39999999999998</v>
      </c>
      <c r="H60">
        <f t="shared" si="4"/>
        <v>262.95510691017461</v>
      </c>
      <c r="I60">
        <f t="shared" si="5"/>
        <v>1796.2518397720326</v>
      </c>
    </row>
    <row r="61" spans="1:9" x14ac:dyDescent="0.25">
      <c r="A61" t="s">
        <v>18</v>
      </c>
      <c r="B61">
        <v>11</v>
      </c>
      <c r="C61">
        <v>351.64</v>
      </c>
      <c r="D61">
        <v>366.7</v>
      </c>
      <c r="E61">
        <v>374.72500000000002</v>
      </c>
      <c r="H61">
        <f t="shared" si="4"/>
        <v>350.43650123081858</v>
      </c>
      <c r="I61">
        <f t="shared" si="5"/>
        <v>855.88097396311491</v>
      </c>
    </row>
    <row r="62" spans="1:9" x14ac:dyDescent="0.25">
      <c r="A62" t="s">
        <v>18</v>
      </c>
      <c r="B62">
        <v>12</v>
      </c>
      <c r="C62">
        <v>416.67000000000007</v>
      </c>
      <c r="D62">
        <v>459.8</v>
      </c>
      <c r="E62">
        <v>457.17500000000001</v>
      </c>
      <c r="H62">
        <f t="shared" si="4"/>
        <v>432.85879173291187</v>
      </c>
      <c r="I62">
        <f t="shared" si="5"/>
        <v>1579.1836651506176</v>
      </c>
    </row>
    <row r="63" spans="1:9" x14ac:dyDescent="0.25">
      <c r="A63" t="s">
        <v>18</v>
      </c>
      <c r="B63">
        <v>13</v>
      </c>
      <c r="C63">
        <v>480.75999999999993</v>
      </c>
      <c r="D63">
        <v>522.79999999999995</v>
      </c>
      <c r="E63">
        <v>560.625</v>
      </c>
      <c r="H63">
        <f t="shared" si="4"/>
        <v>496.0461648677321</v>
      </c>
      <c r="I63">
        <f t="shared" si="5"/>
        <v>5119.8604776886978</v>
      </c>
    </row>
    <row r="64" spans="1:9" x14ac:dyDescent="0.25">
      <c r="A64" t="s">
        <v>18</v>
      </c>
      <c r="B64">
        <v>14</v>
      </c>
      <c r="C64">
        <v>518.49</v>
      </c>
      <c r="D64">
        <v>527.6</v>
      </c>
      <c r="E64">
        <v>541.1</v>
      </c>
      <c r="H64">
        <f t="shared" si="4"/>
        <v>527.91823215081115</v>
      </c>
      <c r="I64">
        <f t="shared" si="5"/>
        <v>262.75183682130819</v>
      </c>
    </row>
    <row r="65" spans="1:9" x14ac:dyDescent="0.25">
      <c r="A65" t="s">
        <v>18</v>
      </c>
      <c r="B65">
        <v>15</v>
      </c>
      <c r="C65">
        <v>512.92000000000007</v>
      </c>
      <c r="D65">
        <v>526.6</v>
      </c>
      <c r="E65">
        <v>501.8</v>
      </c>
      <c r="H65">
        <f t="shared" si="4"/>
        <v>522.28758442332332</v>
      </c>
      <c r="I65">
        <f t="shared" si="5"/>
        <v>526.08968153685225</v>
      </c>
    </row>
    <row r="66" spans="1:9" x14ac:dyDescent="0.25">
      <c r="A66" t="s">
        <v>18</v>
      </c>
      <c r="B66">
        <v>16</v>
      </c>
      <c r="C66">
        <v>446.8</v>
      </c>
      <c r="D66">
        <v>438.7</v>
      </c>
      <c r="E66">
        <v>394.8</v>
      </c>
      <c r="H66">
        <f t="shared" si="4"/>
        <v>480.81829552764106</v>
      </c>
      <c r="I66">
        <f t="shared" si="5"/>
        <v>10330.342414240222</v>
      </c>
    </row>
    <row r="67" spans="1:9" x14ac:dyDescent="0.25">
      <c r="A67" t="s">
        <v>18</v>
      </c>
      <c r="B67">
        <v>17</v>
      </c>
      <c r="C67">
        <v>347.16</v>
      </c>
      <c r="D67">
        <v>316.39999999999998</v>
      </c>
      <c r="E67">
        <v>298.45</v>
      </c>
      <c r="H67">
        <f t="shared" si="4"/>
        <v>412.2970936673546</v>
      </c>
      <c r="I67">
        <f t="shared" si="5"/>
        <v>26400.254281778525</v>
      </c>
    </row>
    <row r="68" spans="1:9" x14ac:dyDescent="0.25">
      <c r="A68" t="s">
        <v>18</v>
      </c>
      <c r="B68">
        <v>18</v>
      </c>
      <c r="C68">
        <v>193.78000000000003</v>
      </c>
      <c r="D68">
        <v>160.30000000000001</v>
      </c>
      <c r="E68">
        <v>168.4</v>
      </c>
      <c r="H68">
        <f t="shared" si="4"/>
        <v>329.63045785602645</v>
      </c>
      <c r="I68">
        <f t="shared" si="5"/>
        <v>73123.411397887481</v>
      </c>
    </row>
    <row r="71" spans="1:9" x14ac:dyDescent="0.25">
      <c r="I71">
        <f>SUM(I12:I68)</f>
        <v>523531.36466179171</v>
      </c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93"/>
  <sheetViews>
    <sheetView topLeftCell="A61" workbookViewId="0">
      <selection activeCell="J2" sqref="J2:J4"/>
    </sheetView>
  </sheetViews>
  <sheetFormatPr defaultRowHeight="15" x14ac:dyDescent="0.25"/>
  <cols>
    <col min="6" max="7" width="14.28515625" customWidth="1"/>
    <col min="8" max="8" width="12.7109375" bestFit="1" customWidth="1"/>
    <col min="9" max="9" width="14.42578125" bestFit="1" customWidth="1"/>
  </cols>
  <sheetData>
    <row r="2" spans="1:25" x14ac:dyDescent="0.25">
      <c r="B2" t="s">
        <v>34</v>
      </c>
      <c r="C2">
        <v>-8.9999999999999993E-3</v>
      </c>
      <c r="D2" t="s">
        <v>35</v>
      </c>
      <c r="E2">
        <v>-0.2</v>
      </c>
      <c r="I2" t="s">
        <v>43</v>
      </c>
      <c r="J2">
        <v>3.0352894305557942E-2</v>
      </c>
      <c r="L2">
        <v>-6.5618999999999996</v>
      </c>
      <c r="N2" t="s">
        <v>51</v>
      </c>
    </row>
    <row r="3" spans="1:25" x14ac:dyDescent="0.25">
      <c r="B3" t="s">
        <v>37</v>
      </c>
      <c r="C3">
        <v>5.9999999999999995E-4</v>
      </c>
      <c r="D3" t="s">
        <v>36</v>
      </c>
      <c r="E3">
        <v>-0.43</v>
      </c>
      <c r="I3" t="s">
        <v>44</v>
      </c>
      <c r="J3">
        <v>455.71433500303579</v>
      </c>
      <c r="L3">
        <v>604.07000000000005</v>
      </c>
      <c r="N3" t="s">
        <v>52</v>
      </c>
    </row>
    <row r="4" spans="1:25" x14ac:dyDescent="0.25">
      <c r="I4" t="s">
        <v>50</v>
      </c>
      <c r="J4">
        <v>0.80158371285969821</v>
      </c>
      <c r="L4">
        <v>0.83919999999999995</v>
      </c>
      <c r="N4" t="s">
        <v>53</v>
      </c>
    </row>
    <row r="5" spans="1:25" x14ac:dyDescent="0.25">
      <c r="A5" t="s">
        <v>32</v>
      </c>
      <c r="F5" t="s">
        <v>40</v>
      </c>
    </row>
    <row r="6" spans="1:25" x14ac:dyDescent="0.25">
      <c r="A6" t="s">
        <v>33</v>
      </c>
      <c r="F6" t="s">
        <v>45</v>
      </c>
    </row>
    <row r="7" spans="1:25" x14ac:dyDescent="0.25">
      <c r="F7" t="s">
        <v>47</v>
      </c>
    </row>
    <row r="9" spans="1:25" x14ac:dyDescent="0.25">
      <c r="C9" t="s">
        <v>41</v>
      </c>
      <c r="D9" t="s">
        <v>38</v>
      </c>
      <c r="E9" t="s">
        <v>39</v>
      </c>
      <c r="F9" t="s">
        <v>46</v>
      </c>
      <c r="G9" t="s">
        <v>48</v>
      </c>
    </row>
    <row r="10" spans="1:25" x14ac:dyDescent="0.25">
      <c r="C10">
        <v>15</v>
      </c>
      <c r="D10">
        <f>$C$2-EXP($E$2*$C10)</f>
        <v>-5.8787068367863946E-2</v>
      </c>
      <c r="E10">
        <f>$C$3-EXP($E$3*$C10)</f>
        <v>-9.80522168736217E-4</v>
      </c>
      <c r="F10">
        <f>$J$2*$C10+$J$3</f>
        <v>456.16962841761915</v>
      </c>
      <c r="G10">
        <f>$J$4*$C10</f>
        <v>12.023755692895474</v>
      </c>
    </row>
    <row r="11" spans="1:25" x14ac:dyDescent="0.25">
      <c r="A11" t="s">
        <v>0</v>
      </c>
      <c r="B11" t="s">
        <v>2</v>
      </c>
      <c r="C11" t="s">
        <v>3</v>
      </c>
      <c r="T11" t="s">
        <v>41</v>
      </c>
      <c r="U11" t="s">
        <v>42</v>
      </c>
      <c r="X11" t="s">
        <v>41</v>
      </c>
      <c r="Y11" t="s">
        <v>49</v>
      </c>
    </row>
    <row r="12" spans="1:25" x14ac:dyDescent="0.25">
      <c r="A12" t="s">
        <v>19</v>
      </c>
      <c r="B12">
        <v>1</v>
      </c>
      <c r="D12">
        <v>0.8</v>
      </c>
      <c r="F12">
        <v>0.23333333333333334</v>
      </c>
      <c r="H12">
        <f t="shared" ref="H12:H26" si="0">$F$10*EXP($D$10*($B12-$G$10)^2+$E$10*($B12-$G$10)^3)</f>
        <v>1.33966731609151</v>
      </c>
      <c r="I12">
        <f>(H12-C12)^2+(H12-D12)^2+(H12-E12)^2+(H12-F12)^2</f>
        <v>5.1046327290706426</v>
      </c>
      <c r="T12">
        <v>15</v>
      </c>
      <c r="U12">
        <v>430.3</v>
      </c>
      <c r="X12">
        <v>15</v>
      </c>
      <c r="Y12">
        <v>13.25</v>
      </c>
    </row>
    <row r="13" spans="1:25" x14ac:dyDescent="0.25">
      <c r="A13" t="s">
        <v>19</v>
      </c>
      <c r="B13">
        <v>2</v>
      </c>
      <c r="D13">
        <v>3.6</v>
      </c>
      <c r="F13">
        <v>1.1499999999999999</v>
      </c>
      <c r="H13">
        <f t="shared" si="0"/>
        <v>3.3324935798376258</v>
      </c>
      <c r="I13">
        <f t="shared" ref="I13:I26" si="1">(H13-C13)^2+(H13-D13)^2+(H13-E13)^2+(H13-F13)^2</f>
        <v>27.045864830178534</v>
      </c>
      <c r="T13">
        <v>15</v>
      </c>
      <c r="U13">
        <v>471.9</v>
      </c>
      <c r="X13">
        <v>16</v>
      </c>
      <c r="Y13">
        <v>13.8</v>
      </c>
    </row>
    <row r="14" spans="1:25" x14ac:dyDescent="0.25">
      <c r="A14" t="s">
        <v>19</v>
      </c>
      <c r="B14">
        <v>3</v>
      </c>
      <c r="C14">
        <v>3.2</v>
      </c>
      <c r="D14">
        <v>6.9</v>
      </c>
      <c r="F14">
        <v>3.5</v>
      </c>
      <c r="H14">
        <f t="shared" si="0"/>
        <v>7.817910605050729</v>
      </c>
      <c r="I14">
        <f t="shared" si="1"/>
        <v>101.9317364568788</v>
      </c>
      <c r="T14">
        <v>15</v>
      </c>
      <c r="U14">
        <v>543.47500000000002</v>
      </c>
      <c r="X14">
        <v>17</v>
      </c>
      <c r="Y14">
        <v>14.5</v>
      </c>
    </row>
    <row r="15" spans="1:25" x14ac:dyDescent="0.25">
      <c r="A15" t="s">
        <v>19</v>
      </c>
      <c r="B15">
        <v>4</v>
      </c>
      <c r="C15">
        <v>11.3</v>
      </c>
      <c r="D15">
        <v>12.6</v>
      </c>
      <c r="E15">
        <v>11.1</v>
      </c>
      <c r="F15">
        <v>9.8000000000000007</v>
      </c>
      <c r="H15">
        <f t="shared" si="0"/>
        <v>17.195154643204379</v>
      </c>
      <c r="I15">
        <f t="shared" si="1"/>
        <v>147.70751678374009</v>
      </c>
      <c r="T15">
        <v>15</v>
      </c>
      <c r="U15">
        <v>555.1</v>
      </c>
      <c r="V15">
        <f>T15</f>
        <v>15</v>
      </c>
      <c r="W15">
        <f>AVERAGE(U12:U15)</f>
        <v>500.19375000000002</v>
      </c>
      <c r="X15">
        <v>18</v>
      </c>
      <c r="Y15">
        <v>14</v>
      </c>
    </row>
    <row r="16" spans="1:25" x14ac:dyDescent="0.25">
      <c r="A16" t="s">
        <v>19</v>
      </c>
      <c r="B16">
        <v>5</v>
      </c>
      <c r="C16">
        <v>20.5</v>
      </c>
      <c r="D16">
        <v>31.1</v>
      </c>
      <c r="E16">
        <v>38.466666666666669</v>
      </c>
      <c r="F16">
        <v>26.4</v>
      </c>
      <c r="H16">
        <f t="shared" si="0"/>
        <v>35.250109200755411</v>
      </c>
      <c r="I16">
        <f t="shared" si="1"/>
        <v>323.45980260920919</v>
      </c>
      <c r="T16">
        <v>16</v>
      </c>
      <c r="U16">
        <v>409.91669999999999</v>
      </c>
      <c r="V16">
        <f>T16</f>
        <v>16</v>
      </c>
      <c r="W16">
        <f>AVERAGE(U16:U20)</f>
        <v>495.15434000000005</v>
      </c>
    </row>
    <row r="17" spans="1:23" x14ac:dyDescent="0.25">
      <c r="A17" t="s">
        <v>19</v>
      </c>
      <c r="B17">
        <v>6</v>
      </c>
      <c r="C17">
        <v>32.5</v>
      </c>
      <c r="D17">
        <v>57.35</v>
      </c>
      <c r="E17">
        <v>68.266666666666666</v>
      </c>
      <c r="F17">
        <v>50</v>
      </c>
      <c r="H17">
        <f t="shared" si="0"/>
        <v>66.957438361849228</v>
      </c>
      <c r="I17">
        <f t="shared" si="1"/>
        <v>1568.8867248874219</v>
      </c>
      <c r="T17">
        <v>16</v>
      </c>
      <c r="U17">
        <v>481.8</v>
      </c>
      <c r="V17">
        <v>17</v>
      </c>
      <c r="W17">
        <f>AVERAGE(U21:U22)</f>
        <v>516.7165</v>
      </c>
    </row>
    <row r="18" spans="1:23" x14ac:dyDescent="0.25">
      <c r="A18" t="s">
        <v>19</v>
      </c>
      <c r="B18">
        <v>7</v>
      </c>
      <c r="C18">
        <v>59.55</v>
      </c>
      <c r="D18">
        <v>89.8</v>
      </c>
      <c r="E18">
        <v>113.95</v>
      </c>
      <c r="F18">
        <v>75.2</v>
      </c>
      <c r="H18">
        <f t="shared" si="0"/>
        <v>117.15643939093302</v>
      </c>
      <c r="I18">
        <f t="shared" si="1"/>
        <v>5837.5006953837928</v>
      </c>
      <c r="T18">
        <v>16</v>
      </c>
      <c r="U18">
        <v>487.52499999999998</v>
      </c>
      <c r="V18">
        <v>18</v>
      </c>
      <c r="W18">
        <f>AVERAGE(U23:U25)</f>
        <v>471.13333333333338</v>
      </c>
    </row>
    <row r="19" spans="1:23" x14ac:dyDescent="0.25">
      <c r="A19" t="s">
        <v>19</v>
      </c>
      <c r="B19">
        <v>8</v>
      </c>
      <c r="C19">
        <v>95.15</v>
      </c>
      <c r="D19">
        <v>164.9</v>
      </c>
      <c r="E19">
        <v>148.95999999999998</v>
      </c>
      <c r="F19">
        <v>133.4</v>
      </c>
      <c r="H19">
        <f t="shared" si="0"/>
        <v>187.71866477124553</v>
      </c>
      <c r="I19">
        <f t="shared" si="1"/>
        <v>13542.400596854453</v>
      </c>
      <c r="T19">
        <v>16</v>
      </c>
      <c r="U19">
        <v>551</v>
      </c>
    </row>
    <row r="20" spans="1:23" x14ac:dyDescent="0.25">
      <c r="A20" t="s">
        <v>19</v>
      </c>
      <c r="B20">
        <v>9</v>
      </c>
      <c r="C20">
        <v>163.29999999999998</v>
      </c>
      <c r="D20">
        <v>316.45</v>
      </c>
      <c r="E20">
        <v>210.2</v>
      </c>
      <c r="F20">
        <v>204.4</v>
      </c>
      <c r="H20">
        <f t="shared" si="0"/>
        <v>273.82159433825353</v>
      </c>
      <c r="I20">
        <f t="shared" si="1"/>
        <v>22899.268810938225</v>
      </c>
      <c r="T20">
        <v>16</v>
      </c>
      <c r="U20">
        <v>545.53</v>
      </c>
    </row>
    <row r="21" spans="1:23" x14ac:dyDescent="0.25">
      <c r="A21" t="s">
        <v>19</v>
      </c>
      <c r="B21">
        <v>10</v>
      </c>
      <c r="C21">
        <v>230.29999999999998</v>
      </c>
      <c r="D21">
        <v>328.15</v>
      </c>
      <c r="E21">
        <v>293.22500000000002</v>
      </c>
      <c r="F21">
        <v>322.89999999999998</v>
      </c>
      <c r="H21">
        <f t="shared" si="0"/>
        <v>361.48632041561967</v>
      </c>
      <c r="I21">
        <f t="shared" si="1"/>
        <v>24469.672911143258</v>
      </c>
      <c r="T21">
        <v>17</v>
      </c>
      <c r="U21">
        <v>499.3</v>
      </c>
    </row>
    <row r="22" spans="1:23" x14ac:dyDescent="0.25">
      <c r="A22" t="s">
        <v>19</v>
      </c>
      <c r="B22">
        <v>11</v>
      </c>
      <c r="C22">
        <v>298.5</v>
      </c>
      <c r="D22">
        <v>387.2</v>
      </c>
      <c r="E22">
        <v>380.35</v>
      </c>
      <c r="F22">
        <v>370.9</v>
      </c>
      <c r="H22">
        <f t="shared" si="0"/>
        <v>429.36334042217652</v>
      </c>
      <c r="I22">
        <f t="shared" si="1"/>
        <v>24723.230854666268</v>
      </c>
      <c r="T22">
        <v>17</v>
      </c>
      <c r="U22">
        <v>534.13300000000004</v>
      </c>
    </row>
    <row r="23" spans="1:23" x14ac:dyDescent="0.25">
      <c r="A23" t="s">
        <v>19</v>
      </c>
      <c r="B23">
        <v>12</v>
      </c>
      <c r="C23">
        <v>365.45000000000005</v>
      </c>
      <c r="D23">
        <v>463.1</v>
      </c>
      <c r="E23">
        <v>461.67500000000001</v>
      </c>
      <c r="F23">
        <v>411.9</v>
      </c>
      <c r="H23">
        <f t="shared" si="0"/>
        <v>456.15450101868123</v>
      </c>
      <c r="I23">
        <f t="shared" si="1"/>
        <v>10264.483230562639</v>
      </c>
      <c r="T23">
        <v>18</v>
      </c>
      <c r="U23">
        <v>438.9</v>
      </c>
    </row>
    <row r="24" spans="1:23" x14ac:dyDescent="0.25">
      <c r="A24" t="s">
        <v>19</v>
      </c>
      <c r="B24">
        <v>13</v>
      </c>
      <c r="C24">
        <v>430.3</v>
      </c>
      <c r="D24">
        <v>471.9</v>
      </c>
      <c r="E24">
        <v>543.47500000000002</v>
      </c>
      <c r="F24">
        <v>533.20000000000005</v>
      </c>
      <c r="H24">
        <f t="shared" si="0"/>
        <v>430.921204682395</v>
      </c>
      <c r="I24">
        <f t="shared" si="1"/>
        <v>24808.956372957466</v>
      </c>
      <c r="T24">
        <v>18</v>
      </c>
      <c r="U24">
        <v>501.6</v>
      </c>
    </row>
    <row r="25" spans="1:23" x14ac:dyDescent="0.25">
      <c r="A25" t="s">
        <v>19</v>
      </c>
      <c r="B25">
        <v>14</v>
      </c>
      <c r="C25">
        <v>370.1</v>
      </c>
      <c r="D25">
        <v>439.7</v>
      </c>
      <c r="E25">
        <v>475</v>
      </c>
      <c r="F25">
        <v>555.1</v>
      </c>
      <c r="H25">
        <f t="shared" si="0"/>
        <v>359.85509094289142</v>
      </c>
      <c r="I25">
        <f t="shared" si="1"/>
        <v>57859.092258414777</v>
      </c>
      <c r="T25">
        <v>18</v>
      </c>
      <c r="U25">
        <v>472.9</v>
      </c>
    </row>
    <row r="26" spans="1:23" x14ac:dyDescent="0.25">
      <c r="A26" t="s">
        <v>19</v>
      </c>
      <c r="B26">
        <v>15</v>
      </c>
      <c r="C26">
        <v>237.1</v>
      </c>
      <c r="D26">
        <v>273.5</v>
      </c>
      <c r="E26">
        <v>309.05</v>
      </c>
      <c r="F26">
        <v>361.3</v>
      </c>
      <c r="H26">
        <f t="shared" si="0"/>
        <v>264.08656629374894</v>
      </c>
      <c r="I26">
        <f t="shared" si="1"/>
        <v>12289.049558084997</v>
      </c>
    </row>
    <row r="28" spans="1:23" x14ac:dyDescent="0.25">
      <c r="C28" t="s">
        <v>41</v>
      </c>
      <c r="D28" t="s">
        <v>38</v>
      </c>
      <c r="E28" t="s">
        <v>39</v>
      </c>
      <c r="F28" t="s">
        <v>46</v>
      </c>
      <c r="G28" t="s">
        <v>48</v>
      </c>
    </row>
    <row r="29" spans="1:23" x14ac:dyDescent="0.25">
      <c r="C29">
        <v>16</v>
      </c>
      <c r="D29">
        <f>$C$2-EXP($E$2*$C29)</f>
        <v>-4.9762203978366212E-2</v>
      </c>
      <c r="E29">
        <f>$C$3-EXP($E$3*$C29)</f>
        <v>-4.2814404517472983E-4</v>
      </c>
      <c r="F29">
        <f>$J$2*$C29+$J$3</f>
        <v>456.19998131192472</v>
      </c>
      <c r="G29">
        <f>$J$4*$C29</f>
        <v>12.825339405755171</v>
      </c>
    </row>
    <row r="30" spans="1:23" x14ac:dyDescent="0.25">
      <c r="A30" t="s">
        <v>19</v>
      </c>
      <c r="B30">
        <v>1</v>
      </c>
      <c r="D30">
        <v>0.66666666666666674</v>
      </c>
      <c r="F30">
        <v>0.8</v>
      </c>
      <c r="G30">
        <v>0.23333333333333334</v>
      </c>
      <c r="H30">
        <f t="shared" ref="H30:H45" si="2">$F$29*EXP($D$29*($B30-$G$29)^2+$E$29*($B30-$G$29)^3)</f>
        <v>0.88007130661101562</v>
      </c>
      <c r="I30">
        <f>(H30-C30)^2+(H30-D30)^2+(H30-E30)^2+(H30-F30)^2+(H30-G30)^2</f>
        <v>2.019273970011537</v>
      </c>
    </row>
    <row r="31" spans="1:23" x14ac:dyDescent="0.25">
      <c r="A31" t="s">
        <v>19</v>
      </c>
      <c r="B31">
        <v>2</v>
      </c>
      <c r="D31">
        <v>2.4500000000000002</v>
      </c>
      <c r="F31">
        <v>2.15</v>
      </c>
      <c r="G31">
        <v>1.1499999999999999</v>
      </c>
      <c r="H31">
        <f t="shared" si="2"/>
        <v>2.3037605238240415</v>
      </c>
      <c r="I31">
        <f t="shared" ref="I31:I45" si="3">(H31-C31)^2+(H31-D31)^2+(H31-E31)^2+(H31-F31)^2+(H31-G31)^2</f>
        <v>11.990816731673634</v>
      </c>
    </row>
    <row r="32" spans="1:23" x14ac:dyDescent="0.25">
      <c r="A32" t="s">
        <v>19</v>
      </c>
      <c r="B32">
        <v>3</v>
      </c>
      <c r="C32">
        <v>3.2</v>
      </c>
      <c r="D32">
        <v>6.65</v>
      </c>
      <c r="F32">
        <v>6.3</v>
      </c>
      <c r="G32">
        <v>5.4</v>
      </c>
      <c r="H32">
        <f t="shared" si="2"/>
        <v>5.6132078223415185</v>
      </c>
      <c r="I32">
        <f t="shared" si="3"/>
        <v>38.923753141060615</v>
      </c>
    </row>
    <row r="33" spans="1:9" x14ac:dyDescent="0.25">
      <c r="A33" t="s">
        <v>19</v>
      </c>
      <c r="B33">
        <v>4</v>
      </c>
      <c r="C33">
        <v>6.2</v>
      </c>
      <c r="D33">
        <v>15.925000000000001</v>
      </c>
      <c r="E33">
        <v>11.1</v>
      </c>
      <c r="F33">
        <v>16.600000000000001</v>
      </c>
      <c r="G33">
        <v>14.080000000000002</v>
      </c>
      <c r="H33">
        <f t="shared" si="2"/>
        <v>12.697656872140985</v>
      </c>
      <c r="I33">
        <f t="shared" si="3"/>
        <v>72.326950384806636</v>
      </c>
    </row>
    <row r="34" spans="1:9" x14ac:dyDescent="0.25">
      <c r="A34" t="s">
        <v>19</v>
      </c>
      <c r="B34">
        <v>5</v>
      </c>
      <c r="C34">
        <v>16.150000000000002</v>
      </c>
      <c r="D34">
        <v>35.125</v>
      </c>
      <c r="E34">
        <v>38.466666666666669</v>
      </c>
      <c r="F34">
        <v>42.95</v>
      </c>
      <c r="G34">
        <v>32.880000000000003</v>
      </c>
      <c r="H34">
        <f t="shared" si="2"/>
        <v>26.598618731147404</v>
      </c>
      <c r="I34">
        <f t="shared" si="3"/>
        <v>629.54679277458365</v>
      </c>
    </row>
    <row r="35" spans="1:9" x14ac:dyDescent="0.25">
      <c r="A35" t="s">
        <v>19</v>
      </c>
      <c r="B35">
        <v>6</v>
      </c>
      <c r="C35">
        <v>33.816666666666663</v>
      </c>
      <c r="D35">
        <v>60.3125</v>
      </c>
      <c r="E35">
        <v>68.266666666666666</v>
      </c>
      <c r="F35">
        <v>70.599999999999994</v>
      </c>
      <c r="G35">
        <v>56.739999999999995</v>
      </c>
      <c r="H35">
        <f t="shared" si="2"/>
        <v>51.463814145027598</v>
      </c>
      <c r="I35">
        <f t="shared" si="3"/>
        <v>1066.088654599218</v>
      </c>
    </row>
    <row r="36" spans="1:9" x14ac:dyDescent="0.25">
      <c r="A36" t="s">
        <v>19</v>
      </c>
      <c r="B36">
        <v>7</v>
      </c>
      <c r="C36">
        <v>60.916666666666664</v>
      </c>
      <c r="D36">
        <v>87.825000000000003</v>
      </c>
      <c r="E36">
        <v>113.95</v>
      </c>
      <c r="F36">
        <v>136.30000000000001</v>
      </c>
      <c r="G36">
        <v>96.34</v>
      </c>
      <c r="H36">
        <f t="shared" si="2"/>
        <v>91.735324301919306</v>
      </c>
      <c r="I36">
        <f t="shared" si="3"/>
        <v>3465.7854693155937</v>
      </c>
    </row>
    <row r="37" spans="1:9" x14ac:dyDescent="0.25">
      <c r="A37" t="s">
        <v>19</v>
      </c>
      <c r="B37">
        <v>8</v>
      </c>
      <c r="C37">
        <v>106.59999999999998</v>
      </c>
      <c r="D37">
        <v>127.5125</v>
      </c>
      <c r="E37">
        <v>148.95999999999998</v>
      </c>
      <c r="F37">
        <v>205.5</v>
      </c>
      <c r="G37">
        <v>162.97999999999999</v>
      </c>
      <c r="H37">
        <f t="shared" si="2"/>
        <v>150.26136597201855</v>
      </c>
      <c r="I37">
        <f t="shared" si="3"/>
        <v>5638.5896757635292</v>
      </c>
    </row>
    <row r="38" spans="1:9" x14ac:dyDescent="0.25">
      <c r="A38" t="s">
        <v>19</v>
      </c>
      <c r="B38">
        <v>9</v>
      </c>
      <c r="C38">
        <v>161.11111111111111</v>
      </c>
      <c r="D38">
        <v>188.28749999999999</v>
      </c>
      <c r="E38">
        <v>215.38749999999999</v>
      </c>
      <c r="F38">
        <v>260.7</v>
      </c>
      <c r="G38">
        <v>226.85999999999999</v>
      </c>
      <c r="H38">
        <f t="shared" si="2"/>
        <v>225.58931327236814</v>
      </c>
      <c r="I38">
        <f t="shared" si="3"/>
        <v>6887.3157886445006</v>
      </c>
    </row>
    <row r="39" spans="1:9" x14ac:dyDescent="0.25">
      <c r="A39" t="s">
        <v>19</v>
      </c>
      <c r="B39">
        <v>10</v>
      </c>
      <c r="C39">
        <v>232.25</v>
      </c>
      <c r="D39">
        <v>259.3125</v>
      </c>
      <c r="E39">
        <v>302.88749999999999</v>
      </c>
      <c r="F39">
        <v>340.92500000000001</v>
      </c>
      <c r="G39">
        <v>309.5</v>
      </c>
      <c r="H39">
        <f t="shared" si="2"/>
        <v>309.62393515373162</v>
      </c>
      <c r="I39">
        <f t="shared" si="3"/>
        <v>9543.1179274150672</v>
      </c>
    </row>
    <row r="40" spans="1:9" x14ac:dyDescent="0.25">
      <c r="A40" t="s">
        <v>19</v>
      </c>
      <c r="B40">
        <v>11</v>
      </c>
      <c r="C40">
        <v>300.98333333333335</v>
      </c>
      <c r="D40">
        <v>341.98750000000001</v>
      </c>
      <c r="E40">
        <v>375.02499999999998</v>
      </c>
      <c r="F40">
        <v>405.95</v>
      </c>
      <c r="G40">
        <v>373.71999999999997</v>
      </c>
      <c r="H40">
        <f t="shared" si="2"/>
        <v>387.50713229700449</v>
      </c>
      <c r="I40">
        <f t="shared" si="3"/>
        <v>10244.432724325494</v>
      </c>
    </row>
    <row r="41" spans="1:9" x14ac:dyDescent="0.25">
      <c r="A41" t="s">
        <v>19</v>
      </c>
      <c r="B41">
        <v>12</v>
      </c>
      <c r="C41">
        <v>367.14999999999992</v>
      </c>
      <c r="D41">
        <v>424.57499999999999</v>
      </c>
      <c r="E41">
        <v>438.98750000000001</v>
      </c>
      <c r="F41">
        <v>441.8</v>
      </c>
      <c r="G41">
        <v>473.96999999999997</v>
      </c>
      <c r="H41">
        <f t="shared" si="2"/>
        <v>441.10136501363252</v>
      </c>
      <c r="I41">
        <f t="shared" si="3"/>
        <v>6827.2288099504349</v>
      </c>
    </row>
    <row r="42" spans="1:9" x14ac:dyDescent="0.25">
      <c r="A42" t="s">
        <v>19</v>
      </c>
      <c r="B42">
        <v>13</v>
      </c>
      <c r="C42">
        <v>409.91666666666669</v>
      </c>
      <c r="D42">
        <v>475.61250000000001</v>
      </c>
      <c r="E42">
        <v>431.86250000000001</v>
      </c>
      <c r="F42">
        <v>522.35</v>
      </c>
      <c r="G42">
        <v>545.53</v>
      </c>
      <c r="H42">
        <f t="shared" si="2"/>
        <v>455.50692777459972</v>
      </c>
      <c r="I42">
        <f t="shared" si="3"/>
        <v>15613.914744618272</v>
      </c>
    </row>
    <row r="43" spans="1:9" x14ac:dyDescent="0.25">
      <c r="A43" t="s">
        <v>19</v>
      </c>
      <c r="B43">
        <v>14</v>
      </c>
      <c r="C43">
        <v>391.56666666666666</v>
      </c>
      <c r="D43">
        <v>481.8</v>
      </c>
      <c r="E43">
        <v>487.52499999999998</v>
      </c>
      <c r="F43">
        <v>551</v>
      </c>
      <c r="G43">
        <v>505.43999999999994</v>
      </c>
      <c r="H43">
        <f t="shared" si="2"/>
        <v>425.63154854826342</v>
      </c>
      <c r="I43">
        <f t="shared" si="3"/>
        <v>30232.747991232314</v>
      </c>
    </row>
    <row r="44" spans="1:9" x14ac:dyDescent="0.25">
      <c r="A44" t="s">
        <v>19</v>
      </c>
      <c r="B44">
        <v>15</v>
      </c>
      <c r="C44">
        <v>326.96666666666664</v>
      </c>
      <c r="D44">
        <v>402.72500000000002</v>
      </c>
      <c r="E44">
        <v>372.17500000000001</v>
      </c>
      <c r="F44">
        <v>477.45</v>
      </c>
      <c r="G44">
        <v>386.32</v>
      </c>
      <c r="H44">
        <f t="shared" si="2"/>
        <v>358.95435935103097</v>
      </c>
      <c r="I44">
        <f t="shared" si="3"/>
        <v>17903.961946197789</v>
      </c>
    </row>
    <row r="45" spans="1:9" x14ac:dyDescent="0.25">
      <c r="A45" t="s">
        <v>19</v>
      </c>
      <c r="B45">
        <v>16</v>
      </c>
      <c r="C45">
        <v>176.1</v>
      </c>
      <c r="D45">
        <v>267.57499999999999</v>
      </c>
      <c r="E45">
        <v>152.30000000000001</v>
      </c>
      <c r="F45">
        <v>273.2</v>
      </c>
      <c r="G45">
        <v>215.6</v>
      </c>
      <c r="H45">
        <f t="shared" si="2"/>
        <v>272.51825889871014</v>
      </c>
      <c r="I45">
        <f t="shared" si="3"/>
        <v>27013.499197225465</v>
      </c>
    </row>
    <row r="48" spans="1:9" x14ac:dyDescent="0.25">
      <c r="C48" t="s">
        <v>41</v>
      </c>
      <c r="D48" t="s">
        <v>38</v>
      </c>
      <c r="E48" t="s">
        <v>39</v>
      </c>
      <c r="F48" t="s">
        <v>46</v>
      </c>
      <c r="G48" t="s">
        <v>48</v>
      </c>
    </row>
    <row r="49" spans="1:9" x14ac:dyDescent="0.25">
      <c r="C49">
        <v>17</v>
      </c>
      <c r="D49">
        <f>$C$2-EXP($E$2*$C49)</f>
        <v>-4.2373269960326067E-2</v>
      </c>
      <c r="E49">
        <f>$C$3-EXP($E$3*$C49)</f>
        <v>-6.8817052071782421E-5</v>
      </c>
      <c r="F49">
        <f>$J$2*$C49+$J$3</f>
        <v>456.23033420623028</v>
      </c>
      <c r="G49">
        <f>$J$4*$C49</f>
        <v>13.626923118614869</v>
      </c>
    </row>
    <row r="50" spans="1:9" x14ac:dyDescent="0.25">
      <c r="A50" t="s">
        <v>19</v>
      </c>
      <c r="B50">
        <v>1</v>
      </c>
      <c r="D50">
        <v>0.56666666666666665</v>
      </c>
      <c r="H50">
        <f t="shared" ref="H50:H66" si="4">$F$49*EXP($D$49*($B50-$G$49)^2+$E$49*($B50-$G$49)^3)</f>
        <v>0.60992600798669427</v>
      </c>
      <c r="I50">
        <f>(H50-C50)^2+(H50-D50)^2</f>
        <v>0.3738811058300277</v>
      </c>
    </row>
    <row r="51" spans="1:9" x14ac:dyDescent="0.25">
      <c r="A51" t="s">
        <v>19</v>
      </c>
      <c r="B51">
        <v>2</v>
      </c>
      <c r="D51">
        <v>1.7</v>
      </c>
      <c r="H51">
        <f t="shared" si="4"/>
        <v>1.6535405350963541</v>
      </c>
      <c r="I51">
        <f t="shared" ref="I51:I66" si="5">(H51-C51)^2+(H51-D51)^2</f>
        <v>2.7363547830858703</v>
      </c>
    </row>
    <row r="52" spans="1:9" x14ac:dyDescent="0.25">
      <c r="A52" t="s">
        <v>19</v>
      </c>
      <c r="B52">
        <v>3</v>
      </c>
      <c r="C52">
        <v>3.2</v>
      </c>
      <c r="D52">
        <v>4.6333333333333337</v>
      </c>
      <c r="H52">
        <f t="shared" si="4"/>
        <v>4.1384006915081866</v>
      </c>
      <c r="I52">
        <f t="shared" si="5"/>
        <v>1.1255541777670619</v>
      </c>
    </row>
    <row r="53" spans="1:9" x14ac:dyDescent="0.25">
      <c r="A53" t="s">
        <v>19</v>
      </c>
      <c r="B53">
        <v>4</v>
      </c>
      <c r="C53">
        <v>5</v>
      </c>
      <c r="D53">
        <v>12.1</v>
      </c>
      <c r="H53">
        <f t="shared" si="4"/>
        <v>9.5576452785701207</v>
      </c>
      <c r="I53">
        <f t="shared" si="5"/>
        <v>27.235698014849312</v>
      </c>
    </row>
    <row r="54" spans="1:9" x14ac:dyDescent="0.25">
      <c r="A54" t="s">
        <v>19</v>
      </c>
      <c r="B54">
        <v>5</v>
      </c>
      <c r="C54">
        <v>17.399999999999999</v>
      </c>
      <c r="D54">
        <v>33.65</v>
      </c>
      <c r="H54">
        <f t="shared" si="4"/>
        <v>20.360602956355979</v>
      </c>
      <c r="I54">
        <f t="shared" si="5"/>
        <v>185.37324364879817</v>
      </c>
    </row>
    <row r="55" spans="1:9" x14ac:dyDescent="0.25">
      <c r="A55" t="s">
        <v>19</v>
      </c>
      <c r="B55">
        <v>6</v>
      </c>
      <c r="C55">
        <v>37.75</v>
      </c>
      <c r="D55">
        <v>69.5</v>
      </c>
      <c r="H55">
        <f t="shared" si="4"/>
        <v>39.991933113995245</v>
      </c>
      <c r="I55">
        <f t="shared" si="5"/>
        <v>875.75227543655876</v>
      </c>
    </row>
    <row r="56" spans="1:9" x14ac:dyDescent="0.25">
      <c r="A56" t="s">
        <v>19</v>
      </c>
      <c r="B56">
        <v>7</v>
      </c>
      <c r="C56">
        <v>64.5</v>
      </c>
      <c r="D56">
        <v>110.1</v>
      </c>
      <c r="H56">
        <f t="shared" si="4"/>
        <v>72.396383864849241</v>
      </c>
      <c r="I56">
        <f t="shared" si="5"/>
        <v>1483.9155478078517</v>
      </c>
    </row>
    <row r="57" spans="1:9" x14ac:dyDescent="0.25">
      <c r="A57" t="s">
        <v>19</v>
      </c>
      <c r="B57">
        <v>8</v>
      </c>
      <c r="C57">
        <v>107.15</v>
      </c>
      <c r="D57">
        <v>166.05</v>
      </c>
      <c r="H57">
        <f t="shared" si="4"/>
        <v>120.73821306341767</v>
      </c>
      <c r="I57">
        <f t="shared" si="5"/>
        <v>2237.7975696430681</v>
      </c>
    </row>
    <row r="58" spans="1:9" x14ac:dyDescent="0.25">
      <c r="A58" t="s">
        <v>19</v>
      </c>
      <c r="B58">
        <v>9</v>
      </c>
      <c r="C58">
        <v>175.4</v>
      </c>
      <c r="D58">
        <v>227.33333333333334</v>
      </c>
      <c r="H58">
        <f t="shared" si="4"/>
        <v>185.42858564814117</v>
      </c>
      <c r="I58">
        <f t="shared" si="5"/>
        <v>1856.5804086617218</v>
      </c>
    </row>
    <row r="59" spans="1:9" x14ac:dyDescent="0.25">
      <c r="A59" t="s">
        <v>19</v>
      </c>
      <c r="B59">
        <v>10</v>
      </c>
      <c r="C59">
        <v>287.35000000000002</v>
      </c>
      <c r="D59">
        <v>284.39999999999998</v>
      </c>
      <c r="H59">
        <f t="shared" si="4"/>
        <v>262.14005021130407</v>
      </c>
      <c r="I59">
        <f t="shared" si="5"/>
        <v>1131.0469329438338</v>
      </c>
    </row>
    <row r="60" spans="1:9" x14ac:dyDescent="0.25">
      <c r="A60" t="s">
        <v>19</v>
      </c>
      <c r="B60">
        <v>11</v>
      </c>
      <c r="C60">
        <v>357.65</v>
      </c>
      <c r="D60">
        <v>345.55</v>
      </c>
      <c r="H60">
        <f t="shared" si="4"/>
        <v>340.98517715971298</v>
      </c>
      <c r="I60">
        <f t="shared" si="5"/>
        <v>298.55392786135752</v>
      </c>
    </row>
    <row r="61" spans="1:9" x14ac:dyDescent="0.25">
      <c r="A61" t="s">
        <v>19</v>
      </c>
      <c r="B61">
        <v>12</v>
      </c>
      <c r="C61">
        <v>435.85</v>
      </c>
      <c r="D61">
        <v>410.26666666666671</v>
      </c>
      <c r="H61">
        <f t="shared" si="4"/>
        <v>407.94698782961314</v>
      </c>
      <c r="I61">
        <f t="shared" si="5"/>
        <v>783.95899808783292</v>
      </c>
    </row>
    <row r="62" spans="1:9" x14ac:dyDescent="0.25">
      <c r="A62" t="s">
        <v>19</v>
      </c>
      <c r="B62">
        <v>13</v>
      </c>
      <c r="C62">
        <v>481.85</v>
      </c>
      <c r="D62">
        <v>493.63333333333333</v>
      </c>
      <c r="H62">
        <f t="shared" si="4"/>
        <v>448.70276766220456</v>
      </c>
      <c r="I62">
        <f t="shared" si="5"/>
        <v>3117.4947431834071</v>
      </c>
    </row>
    <row r="63" spans="1:9" x14ac:dyDescent="0.25">
      <c r="A63" t="s">
        <v>19</v>
      </c>
      <c r="B63">
        <v>14</v>
      </c>
      <c r="C63">
        <v>483.1</v>
      </c>
      <c r="D63">
        <v>534.13333333333333</v>
      </c>
      <c r="H63">
        <f t="shared" si="4"/>
        <v>453.545885928639</v>
      </c>
      <c r="I63">
        <f t="shared" si="5"/>
        <v>7367.7823377473951</v>
      </c>
    </row>
    <row r="64" spans="1:9" x14ac:dyDescent="0.25">
      <c r="A64" t="s">
        <v>19</v>
      </c>
      <c r="B64">
        <v>15</v>
      </c>
      <c r="C64">
        <v>499.3</v>
      </c>
      <c r="D64">
        <v>460.76666666666671</v>
      </c>
      <c r="H64">
        <f t="shared" si="4"/>
        <v>421.12581079210054</v>
      </c>
      <c r="I64">
        <f t="shared" si="5"/>
        <v>7682.6013127805945</v>
      </c>
    </row>
    <row r="65" spans="1:9" x14ac:dyDescent="0.25">
      <c r="A65" t="s">
        <v>19</v>
      </c>
      <c r="B65">
        <v>16</v>
      </c>
      <c r="C65">
        <v>405.2</v>
      </c>
      <c r="D65">
        <v>333.93333333333334</v>
      </c>
      <c r="H65">
        <f t="shared" si="4"/>
        <v>359.04700796128634</v>
      </c>
      <c r="I65">
        <f t="shared" si="5"/>
        <v>2760.7953274442561</v>
      </c>
    </row>
    <row r="66" spans="1:9" x14ac:dyDescent="0.25">
      <c r="A66" t="s">
        <v>19</v>
      </c>
      <c r="B66">
        <v>17</v>
      </c>
      <c r="C66">
        <v>236.7</v>
      </c>
      <c r="D66">
        <v>186.36666666666667</v>
      </c>
      <c r="H66">
        <f t="shared" si="4"/>
        <v>280.97020361309183</v>
      </c>
      <c r="I66">
        <f t="shared" si="5"/>
        <v>10909.680130718238</v>
      </c>
    </row>
    <row r="68" spans="1:9" x14ac:dyDescent="0.25">
      <c r="C68" t="s">
        <v>41</v>
      </c>
      <c r="D68" t="s">
        <v>38</v>
      </c>
      <c r="E68" t="s">
        <v>39</v>
      </c>
      <c r="F68" t="s">
        <v>46</v>
      </c>
      <c r="G68" t="s">
        <v>48</v>
      </c>
    </row>
    <row r="69" spans="1:9" x14ac:dyDescent="0.25">
      <c r="C69">
        <v>18</v>
      </c>
      <c r="D69">
        <f>$C$2-EXP($E$2*$C69)</f>
        <v>-3.632372244729256E-2</v>
      </c>
      <c r="E69">
        <f>$C$3-EXP($E$3*$C69)</f>
        <v>1.6492842492126783E-4</v>
      </c>
      <c r="F69">
        <f>$J$2*$C69+$J$3</f>
        <v>456.26068710053585</v>
      </c>
      <c r="G69">
        <f>$J$4*$C69</f>
        <v>14.428506831474568</v>
      </c>
    </row>
    <row r="70" spans="1:9" x14ac:dyDescent="0.25">
      <c r="A70" t="s">
        <v>19</v>
      </c>
      <c r="B70">
        <v>1</v>
      </c>
      <c r="D70">
        <v>0.9</v>
      </c>
      <c r="E70">
        <v>0.8</v>
      </c>
      <c r="H70">
        <f t="shared" ref="H70:H87" si="6">$F$69*EXP($D$69*($B70-$G$69)^2+$E$69*($B70-$G$69)^3)</f>
        <v>0.43763218257235892</v>
      </c>
      <c r="I70">
        <f>(H70-C70)^2+(H70-D70)^2+(H70-E70)^2</f>
        <v>0.53661636092311915</v>
      </c>
    </row>
    <row r="71" spans="1:9" x14ac:dyDescent="0.25">
      <c r="A71" t="s">
        <v>19</v>
      </c>
      <c r="B71">
        <v>2</v>
      </c>
      <c r="D71">
        <v>1.7</v>
      </c>
      <c r="E71">
        <v>2.9</v>
      </c>
      <c r="H71">
        <f t="shared" si="6"/>
        <v>1.2160273255573057</v>
      </c>
      <c r="I71">
        <f t="shared" ref="I71:I87" si="7">(H71-C71)^2+(H71-D71)^2+(H71-E71)^2</f>
        <v>4.5487159743789478</v>
      </c>
    </row>
    <row r="72" spans="1:9" x14ac:dyDescent="0.25">
      <c r="A72" t="s">
        <v>19</v>
      </c>
      <c r="B72">
        <v>3</v>
      </c>
      <c r="C72">
        <v>3.2</v>
      </c>
      <c r="D72">
        <v>5.4</v>
      </c>
      <c r="E72">
        <v>6.4</v>
      </c>
      <c r="H72">
        <f t="shared" si="6"/>
        <v>3.1037425823164582</v>
      </c>
      <c r="I72">
        <f t="shared" si="7"/>
        <v>16.147376582359566</v>
      </c>
    </row>
    <row r="73" spans="1:9" x14ac:dyDescent="0.25">
      <c r="A73" t="s">
        <v>19</v>
      </c>
      <c r="B73">
        <v>4</v>
      </c>
      <c r="C73">
        <v>7.5</v>
      </c>
      <c r="D73">
        <v>11.4</v>
      </c>
      <c r="E73">
        <v>17.3</v>
      </c>
      <c r="H73">
        <f t="shared" si="6"/>
        <v>7.2839356122169239</v>
      </c>
      <c r="I73">
        <f t="shared" si="7"/>
        <v>117.31021568426053</v>
      </c>
    </row>
    <row r="74" spans="1:9" x14ac:dyDescent="0.25">
      <c r="A74" t="s">
        <v>19</v>
      </c>
      <c r="B74">
        <v>5</v>
      </c>
      <c r="C74">
        <v>21.05</v>
      </c>
      <c r="D74">
        <v>37.200000000000003</v>
      </c>
      <c r="E74">
        <v>39.799999999999997</v>
      </c>
      <c r="H74">
        <f t="shared" si="6"/>
        <v>15.733100236819073</v>
      </c>
      <c r="I74">
        <f t="shared" si="7"/>
        <v>1068.312872745169</v>
      </c>
    </row>
    <row r="75" spans="1:9" x14ac:dyDescent="0.25">
      <c r="A75" t="s">
        <v>19</v>
      </c>
      <c r="B75">
        <v>6</v>
      </c>
      <c r="C75">
        <v>42.8</v>
      </c>
      <c r="D75">
        <v>56.5</v>
      </c>
      <c r="E75">
        <v>68.400000000000006</v>
      </c>
      <c r="H75">
        <f t="shared" si="6"/>
        <v>31.308343794513334</v>
      </c>
      <c r="I75">
        <f t="shared" si="7"/>
        <v>2142.4686647865528</v>
      </c>
    </row>
    <row r="76" spans="1:9" x14ac:dyDescent="0.25">
      <c r="A76" t="s">
        <v>19</v>
      </c>
      <c r="B76">
        <v>7</v>
      </c>
      <c r="C76">
        <v>69.7</v>
      </c>
      <c r="D76">
        <v>101.25</v>
      </c>
      <c r="E76">
        <v>129.9</v>
      </c>
      <c r="H76">
        <f t="shared" si="6"/>
        <v>57.455712776987653</v>
      </c>
      <c r="I76">
        <f t="shared" si="7"/>
        <v>7316.0369142216368</v>
      </c>
    </row>
    <row r="77" spans="1:9" x14ac:dyDescent="0.25">
      <c r="A77" t="s">
        <v>19</v>
      </c>
      <c r="B77">
        <v>8</v>
      </c>
      <c r="C77">
        <v>106.05</v>
      </c>
      <c r="D77">
        <v>159.69999999999999</v>
      </c>
      <c r="E77">
        <v>197.1</v>
      </c>
      <c r="H77">
        <f t="shared" si="6"/>
        <v>97.333746992907635</v>
      </c>
      <c r="I77">
        <f t="shared" si="7"/>
        <v>13918.827819703467</v>
      </c>
    </row>
    <row r="78" spans="1:9" x14ac:dyDescent="0.25">
      <c r="A78" t="s">
        <v>19</v>
      </c>
      <c r="B78">
        <v>9</v>
      </c>
      <c r="C78">
        <v>157.10000000000002</v>
      </c>
      <c r="D78">
        <v>225.35</v>
      </c>
      <c r="E78">
        <v>250.9</v>
      </c>
      <c r="H78">
        <f t="shared" si="6"/>
        <v>152.36335820843357</v>
      </c>
      <c r="I78">
        <f t="shared" si="7"/>
        <v>15058.955431031522</v>
      </c>
    </row>
    <row r="79" spans="1:9" x14ac:dyDescent="0.25">
      <c r="A79" t="s">
        <v>19</v>
      </c>
      <c r="B79">
        <v>10</v>
      </c>
      <c r="C79">
        <v>234.26666666666665</v>
      </c>
      <c r="D79">
        <v>316.55</v>
      </c>
      <c r="E79">
        <v>292.7</v>
      </c>
      <c r="H79">
        <f t="shared" si="6"/>
        <v>220.60444724408046</v>
      </c>
      <c r="I79">
        <f t="shared" si="7"/>
        <v>14589.974060371409</v>
      </c>
    </row>
    <row r="80" spans="1:9" x14ac:dyDescent="0.25">
      <c r="A80" t="s">
        <v>19</v>
      </c>
      <c r="B80">
        <v>11</v>
      </c>
      <c r="C80">
        <v>304.64999999999998</v>
      </c>
      <c r="D80">
        <v>433.1</v>
      </c>
      <c r="E80">
        <v>364.35</v>
      </c>
      <c r="H80">
        <f t="shared" si="6"/>
        <v>295.72932260117472</v>
      </c>
      <c r="I80">
        <f t="shared" si="7"/>
        <v>23659.078860939699</v>
      </c>
    </row>
    <row r="81" spans="1:9" x14ac:dyDescent="0.25">
      <c r="A81" t="s">
        <v>19</v>
      </c>
      <c r="B81">
        <v>12</v>
      </c>
      <c r="C81">
        <v>352.29999999999995</v>
      </c>
      <c r="D81">
        <v>456.5</v>
      </c>
      <c r="E81">
        <v>409.8</v>
      </c>
      <c r="H81">
        <f t="shared" si="6"/>
        <v>367.40974987048918</v>
      </c>
      <c r="I81">
        <f t="shared" si="7"/>
        <v>9962.3105153300457</v>
      </c>
    </row>
    <row r="82" spans="1:9" x14ac:dyDescent="0.25">
      <c r="A82" t="s">
        <v>19</v>
      </c>
      <c r="B82">
        <v>13</v>
      </c>
      <c r="C82">
        <v>406.8</v>
      </c>
      <c r="D82">
        <v>463.6</v>
      </c>
      <c r="E82">
        <v>472.9</v>
      </c>
      <c r="H82">
        <f t="shared" si="6"/>
        <v>423.46048789830058</v>
      </c>
      <c r="I82">
        <f t="shared" si="7"/>
        <v>4333.017645625976</v>
      </c>
    </row>
    <row r="83" spans="1:9" x14ac:dyDescent="0.25">
      <c r="A83" t="s">
        <v>19</v>
      </c>
      <c r="B83">
        <v>14</v>
      </c>
      <c r="C83">
        <v>434.8</v>
      </c>
      <c r="D83">
        <v>501.6</v>
      </c>
      <c r="E83">
        <v>458.8</v>
      </c>
      <c r="H83">
        <f t="shared" si="6"/>
        <v>453.22181274525065</v>
      </c>
      <c r="I83">
        <f t="shared" si="7"/>
        <v>2710.9283599257224</v>
      </c>
    </row>
    <row r="84" spans="1:9" x14ac:dyDescent="0.25">
      <c r="A84" t="s">
        <v>19</v>
      </c>
      <c r="B84">
        <v>15</v>
      </c>
      <c r="C84">
        <v>438.9</v>
      </c>
      <c r="D84">
        <v>461.2</v>
      </c>
      <c r="E84">
        <v>407.2</v>
      </c>
      <c r="H84">
        <f t="shared" si="6"/>
        <v>450.89370464242484</v>
      </c>
      <c r="I84">
        <f t="shared" si="7"/>
        <v>2159.2085004267574</v>
      </c>
    </row>
    <row r="85" spans="1:9" x14ac:dyDescent="0.25">
      <c r="A85" t="s">
        <v>19</v>
      </c>
      <c r="B85">
        <v>16</v>
      </c>
      <c r="C85">
        <v>379.2</v>
      </c>
      <c r="D85">
        <v>374.6</v>
      </c>
      <c r="E85">
        <v>347.7</v>
      </c>
      <c r="H85">
        <f t="shared" si="6"/>
        <v>417.38108465736627</v>
      </c>
      <c r="I85">
        <f t="shared" si="7"/>
        <v>8143.4699891007558</v>
      </c>
    </row>
    <row r="86" spans="1:9" x14ac:dyDescent="0.25">
      <c r="A86" t="s">
        <v>19</v>
      </c>
      <c r="B86">
        <v>17</v>
      </c>
      <c r="C86">
        <v>278.89999999999998</v>
      </c>
      <c r="D86">
        <v>262</v>
      </c>
      <c r="E86">
        <v>255.2</v>
      </c>
      <c r="H86">
        <f t="shared" si="6"/>
        <v>359.84572142487485</v>
      </c>
      <c r="I86">
        <f t="shared" si="7"/>
        <v>27076.722030680176</v>
      </c>
    </row>
    <row r="87" spans="1:9" x14ac:dyDescent="0.25">
      <c r="A87" t="s">
        <v>19</v>
      </c>
      <c r="B87">
        <v>18</v>
      </c>
      <c r="C87">
        <v>131.1</v>
      </c>
      <c r="D87">
        <v>121.1</v>
      </c>
      <c r="E87">
        <v>131.80000000000001</v>
      </c>
      <c r="H87">
        <f t="shared" si="6"/>
        <v>289.23755163737906</v>
      </c>
      <c r="I87">
        <f t="shared" si="7"/>
        <v>78064.304174049437</v>
      </c>
    </row>
    <row r="88" spans="1:9" x14ac:dyDescent="0.25">
      <c r="A88" s="1"/>
    </row>
    <row r="89" spans="1:9" x14ac:dyDescent="0.25">
      <c r="A89" s="1"/>
    </row>
    <row r="90" spans="1:9" x14ac:dyDescent="0.25">
      <c r="A90" s="1"/>
      <c r="I90">
        <f>SUM(I12:I87)</f>
        <v>585124.24509117892</v>
      </c>
    </row>
    <row r="91" spans="1:9" x14ac:dyDescent="0.25">
      <c r="A91" s="1"/>
    </row>
    <row r="92" spans="1:9" x14ac:dyDescent="0.25">
      <c r="A92" s="1"/>
    </row>
    <row r="93" spans="1:9" x14ac:dyDescent="0.25">
      <c r="A93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93"/>
  <sheetViews>
    <sheetView topLeftCell="A64" workbookViewId="0">
      <selection activeCell="J2" sqref="J2:J4"/>
    </sheetView>
  </sheetViews>
  <sheetFormatPr defaultRowHeight="15" x14ac:dyDescent="0.25"/>
  <cols>
    <col min="6" max="7" width="14.28515625" customWidth="1"/>
    <col min="8" max="8" width="12.7109375" bestFit="1" customWidth="1"/>
    <col min="9" max="9" width="14.42578125" bestFit="1" customWidth="1"/>
  </cols>
  <sheetData>
    <row r="2" spans="1:25" x14ac:dyDescent="0.25">
      <c r="B2" t="s">
        <v>34</v>
      </c>
      <c r="C2">
        <v>-8.9999999999999993E-3</v>
      </c>
      <c r="D2" t="s">
        <v>35</v>
      </c>
      <c r="E2">
        <v>-0.2</v>
      </c>
      <c r="I2" t="s">
        <v>43</v>
      </c>
      <c r="J2">
        <v>0</v>
      </c>
      <c r="L2">
        <v>-43.253999999999998</v>
      </c>
      <c r="N2" t="s">
        <v>51</v>
      </c>
    </row>
    <row r="3" spans="1:25" x14ac:dyDescent="0.25">
      <c r="B3" t="s">
        <v>37</v>
      </c>
      <c r="C3">
        <v>5.9999999999999995E-4</v>
      </c>
      <c r="D3" t="s">
        <v>36</v>
      </c>
      <c r="E3">
        <v>-0.43</v>
      </c>
      <c r="I3" t="s">
        <v>44</v>
      </c>
      <c r="J3">
        <v>503.28581450408171</v>
      </c>
      <c r="L3">
        <v>1225.7</v>
      </c>
      <c r="N3" t="s">
        <v>52</v>
      </c>
    </row>
    <row r="4" spans="1:25" x14ac:dyDescent="0.25">
      <c r="I4" t="s">
        <v>50</v>
      </c>
      <c r="J4">
        <v>0.82511956544446086</v>
      </c>
      <c r="L4">
        <v>0.84319999999999995</v>
      </c>
      <c r="N4" t="s">
        <v>53</v>
      </c>
    </row>
    <row r="5" spans="1:25" x14ac:dyDescent="0.25">
      <c r="A5" t="s">
        <v>32</v>
      </c>
      <c r="F5" t="s">
        <v>40</v>
      </c>
    </row>
    <row r="6" spans="1:25" x14ac:dyDescent="0.25">
      <c r="A6" t="s">
        <v>33</v>
      </c>
      <c r="F6" t="s">
        <v>45</v>
      </c>
    </row>
    <row r="7" spans="1:25" x14ac:dyDescent="0.25">
      <c r="F7" t="s">
        <v>47</v>
      </c>
    </row>
    <row r="9" spans="1:25" x14ac:dyDescent="0.25">
      <c r="C9" t="s">
        <v>41</v>
      </c>
      <c r="D9" t="s">
        <v>38</v>
      </c>
      <c r="E9" t="s">
        <v>39</v>
      </c>
      <c r="F9" t="s">
        <v>46</v>
      </c>
      <c r="G9" t="s">
        <v>48</v>
      </c>
    </row>
    <row r="10" spans="1:25" x14ac:dyDescent="0.25">
      <c r="C10">
        <v>15</v>
      </c>
      <c r="D10">
        <f>$C$2-EXP($E$2*$C10)</f>
        <v>-5.8787068367863946E-2</v>
      </c>
      <c r="E10">
        <f>$C$3-EXP($E$3*$C10)</f>
        <v>-9.80522168736217E-4</v>
      </c>
      <c r="F10">
        <f>$J$2*$C10+$J$3</f>
        <v>503.28581450408171</v>
      </c>
      <c r="G10">
        <f>$J$4*$C10</f>
        <v>12.376793481666914</v>
      </c>
    </row>
    <row r="11" spans="1:25" x14ac:dyDescent="0.25">
      <c r="A11" t="s">
        <v>0</v>
      </c>
      <c r="B11" t="s">
        <v>2</v>
      </c>
      <c r="C11" t="s">
        <v>3</v>
      </c>
      <c r="T11" t="s">
        <v>41</v>
      </c>
      <c r="U11" t="s">
        <v>42</v>
      </c>
      <c r="X11" t="s">
        <v>41</v>
      </c>
      <c r="Y11" t="s">
        <v>49</v>
      </c>
    </row>
    <row r="12" spans="1:25" x14ac:dyDescent="0.25">
      <c r="A12" t="s">
        <v>20</v>
      </c>
      <c r="B12">
        <v>1</v>
      </c>
      <c r="C12">
        <v>0.9</v>
      </c>
      <c r="E12">
        <v>0.5</v>
      </c>
      <c r="F12">
        <v>0.2</v>
      </c>
      <c r="H12">
        <f t="shared" ref="H12:H26" si="0">$F$10*EXP($D$10*($B12-$G$10)^2+$E$10*($B12-$G$10)^3)</f>
        <v>1.0577004501311718</v>
      </c>
      <c r="I12">
        <f>(H12-C12)^2+(H12-D12)^2+(H12-E12)^2+(H12-F12)^2</f>
        <v>2.1902795284109837</v>
      </c>
      <c r="T12">
        <v>15</v>
      </c>
      <c r="U12">
        <v>499.4</v>
      </c>
      <c r="X12">
        <v>15</v>
      </c>
      <c r="Y12">
        <v>13.5</v>
      </c>
    </row>
    <row r="13" spans="1:25" x14ac:dyDescent="0.25">
      <c r="A13" t="s">
        <v>20</v>
      </c>
      <c r="B13">
        <v>2</v>
      </c>
      <c r="C13">
        <v>2</v>
      </c>
      <c r="E13">
        <v>1.8</v>
      </c>
      <c r="F13">
        <v>1.075</v>
      </c>
      <c r="H13">
        <f t="shared" si="0"/>
        <v>2.6823162197244774</v>
      </c>
      <c r="I13">
        <f t="shared" ref="I13:I26" si="1">(H13-C13)^2+(H13-D13)^2+(H13-E13)^2+(H13-F13)^2</f>
        <v>11.022323068074391</v>
      </c>
      <c r="T13">
        <v>15</v>
      </c>
      <c r="U13">
        <v>598.75</v>
      </c>
      <c r="X13">
        <v>16</v>
      </c>
      <c r="Y13">
        <v>13.25</v>
      </c>
    </row>
    <row r="14" spans="1:25" x14ac:dyDescent="0.25">
      <c r="A14" t="s">
        <v>20</v>
      </c>
      <c r="B14">
        <v>3</v>
      </c>
      <c r="C14">
        <v>6.1</v>
      </c>
      <c r="E14">
        <v>4.0999999999999996</v>
      </c>
      <c r="F14">
        <v>4</v>
      </c>
      <c r="H14">
        <f t="shared" si="0"/>
        <v>6.4284800061150511</v>
      </c>
      <c r="I14">
        <f t="shared" si="1"/>
        <v>52.752588582416422</v>
      </c>
      <c r="T14">
        <v>15</v>
      </c>
      <c r="U14">
        <v>616.5</v>
      </c>
      <c r="X14">
        <v>17</v>
      </c>
      <c r="Y14">
        <v>14</v>
      </c>
    </row>
    <row r="15" spans="1:25" x14ac:dyDescent="0.25">
      <c r="A15" t="s">
        <v>20</v>
      </c>
      <c r="B15">
        <v>4</v>
      </c>
      <c r="C15">
        <v>13.8</v>
      </c>
      <c r="D15">
        <v>12.919999999999998</v>
      </c>
      <c r="E15">
        <v>12.1</v>
      </c>
      <c r="F15">
        <v>12.9</v>
      </c>
      <c r="H15">
        <f t="shared" si="0"/>
        <v>14.474469058316014</v>
      </c>
      <c r="I15">
        <f t="shared" si="1"/>
        <v>10.98833868838223</v>
      </c>
      <c r="T15">
        <v>15</v>
      </c>
      <c r="U15">
        <v>613.5</v>
      </c>
      <c r="V15">
        <f>T15</f>
        <v>15</v>
      </c>
      <c r="W15">
        <f>AVERAGE(U12:U15)</f>
        <v>582.03750000000002</v>
      </c>
      <c r="X15">
        <v>18</v>
      </c>
      <c r="Y15">
        <v>15</v>
      </c>
    </row>
    <row r="16" spans="1:25" x14ac:dyDescent="0.25">
      <c r="A16" t="s">
        <v>20</v>
      </c>
      <c r="B16">
        <v>5</v>
      </c>
      <c r="C16">
        <v>34.5</v>
      </c>
      <c r="D16">
        <v>35.533333333333331</v>
      </c>
      <c r="E16">
        <v>30.2</v>
      </c>
      <c r="F16">
        <v>29.4</v>
      </c>
      <c r="H16">
        <f t="shared" si="0"/>
        <v>30.439533874405853</v>
      </c>
      <c r="I16">
        <f t="shared" si="1"/>
        <v>43.572185237892526</v>
      </c>
      <c r="T16">
        <v>16</v>
      </c>
      <c r="U16">
        <v>515.53</v>
      </c>
      <c r="V16">
        <f>T16</f>
        <v>16</v>
      </c>
      <c r="W16">
        <f>AVERAGE(U16:U19)</f>
        <v>541.63250000000005</v>
      </c>
    </row>
    <row r="17" spans="1:23" x14ac:dyDescent="0.25">
      <c r="A17" t="s">
        <v>20</v>
      </c>
      <c r="B17">
        <v>6</v>
      </c>
      <c r="C17">
        <v>46.25</v>
      </c>
      <c r="D17">
        <v>74.933333333333337</v>
      </c>
      <c r="E17">
        <v>65</v>
      </c>
      <c r="F17">
        <v>61.3</v>
      </c>
      <c r="H17">
        <f t="shared" si="0"/>
        <v>59.437338165658637</v>
      </c>
      <c r="I17">
        <f t="shared" si="1"/>
        <v>448.44446992438446</v>
      </c>
      <c r="T17">
        <v>16</v>
      </c>
      <c r="U17">
        <v>533.6</v>
      </c>
      <c r="V17">
        <v>17</v>
      </c>
      <c r="W17">
        <v>458.7</v>
      </c>
    </row>
    <row r="18" spans="1:23" x14ac:dyDescent="0.25">
      <c r="A18" t="s">
        <v>20</v>
      </c>
      <c r="B18">
        <v>7</v>
      </c>
      <c r="C18">
        <v>75.650000000000006</v>
      </c>
      <c r="D18">
        <v>139.4</v>
      </c>
      <c r="E18">
        <v>114.1</v>
      </c>
      <c r="F18">
        <v>106.95</v>
      </c>
      <c r="H18">
        <f t="shared" si="0"/>
        <v>107.13014487874673</v>
      </c>
      <c r="I18">
        <f t="shared" si="1"/>
        <v>2080.954403722159</v>
      </c>
      <c r="T18">
        <v>16</v>
      </c>
      <c r="U18">
        <v>539.32000000000005</v>
      </c>
      <c r="V18">
        <v>18</v>
      </c>
      <c r="W18">
        <v>465.5</v>
      </c>
    </row>
    <row r="19" spans="1:23" x14ac:dyDescent="0.25">
      <c r="A19" t="s">
        <v>20</v>
      </c>
      <c r="B19">
        <v>8</v>
      </c>
      <c r="C19">
        <v>116.5</v>
      </c>
      <c r="D19">
        <v>140.42500000000001</v>
      </c>
      <c r="E19">
        <v>183.3</v>
      </c>
      <c r="F19">
        <v>211.2</v>
      </c>
      <c r="H19">
        <f t="shared" si="0"/>
        <v>177.19032586426687</v>
      </c>
      <c r="I19">
        <f t="shared" si="1"/>
        <v>6228.9908922802306</v>
      </c>
      <c r="T19">
        <v>16</v>
      </c>
      <c r="U19">
        <v>578.08000000000004</v>
      </c>
    </row>
    <row r="20" spans="1:23" x14ac:dyDescent="0.25">
      <c r="A20" t="s">
        <v>20</v>
      </c>
      <c r="B20">
        <v>9</v>
      </c>
      <c r="C20">
        <v>196.8</v>
      </c>
      <c r="D20">
        <v>211.96250000000001</v>
      </c>
      <c r="E20">
        <v>250.9</v>
      </c>
      <c r="F20">
        <v>317.8</v>
      </c>
      <c r="H20">
        <f t="shared" si="0"/>
        <v>267.35559888173759</v>
      </c>
      <c r="I20">
        <f t="shared" si="1"/>
        <v>10861.912276019404</v>
      </c>
    </row>
    <row r="21" spans="1:23" x14ac:dyDescent="0.25">
      <c r="A21" t="s">
        <v>20</v>
      </c>
      <c r="B21">
        <v>10</v>
      </c>
      <c r="C21">
        <v>279</v>
      </c>
      <c r="D21">
        <v>317.92500000000001</v>
      </c>
      <c r="E21">
        <v>316.14999999999998</v>
      </c>
      <c r="F21">
        <v>412.3</v>
      </c>
      <c r="H21">
        <f t="shared" si="0"/>
        <v>365.85122177370295</v>
      </c>
      <c r="I21">
        <f t="shared" si="1"/>
        <v>14467.757901601624</v>
      </c>
    </row>
    <row r="22" spans="1:23" x14ac:dyDescent="0.25">
      <c r="A22" t="s">
        <v>20</v>
      </c>
      <c r="B22">
        <v>11</v>
      </c>
      <c r="C22">
        <v>365.45</v>
      </c>
      <c r="D22">
        <v>409.03750000000002</v>
      </c>
      <c r="E22">
        <v>377.15</v>
      </c>
      <c r="F22">
        <v>479.4</v>
      </c>
      <c r="H22">
        <f t="shared" si="0"/>
        <v>451.36790366888789</v>
      </c>
      <c r="I22">
        <f t="shared" si="1"/>
        <v>15467.844895348369</v>
      </c>
    </row>
    <row r="23" spans="1:23" x14ac:dyDescent="0.25">
      <c r="A23" t="s">
        <v>20</v>
      </c>
      <c r="B23">
        <v>12</v>
      </c>
      <c r="C23">
        <v>467.3</v>
      </c>
      <c r="D23">
        <v>499.2</v>
      </c>
      <c r="E23">
        <v>521.9</v>
      </c>
      <c r="F23">
        <v>589.75</v>
      </c>
      <c r="H23">
        <f t="shared" si="0"/>
        <v>499.12895306896519</v>
      </c>
      <c r="I23">
        <f t="shared" si="1"/>
        <v>9743.7820263450012</v>
      </c>
    </row>
    <row r="24" spans="1:23" x14ac:dyDescent="0.25">
      <c r="A24" t="s">
        <v>20</v>
      </c>
      <c r="B24">
        <v>13</v>
      </c>
      <c r="C24">
        <v>492.2</v>
      </c>
      <c r="D24">
        <v>572.70000000000005</v>
      </c>
      <c r="E24">
        <v>616.5</v>
      </c>
      <c r="F24">
        <v>613.5</v>
      </c>
      <c r="H24">
        <f t="shared" si="0"/>
        <v>491.80819958684344</v>
      </c>
      <c r="I24">
        <f t="shared" si="1"/>
        <v>36900.576259715715</v>
      </c>
    </row>
    <row r="25" spans="1:23" x14ac:dyDescent="0.25">
      <c r="A25" t="s">
        <v>20</v>
      </c>
      <c r="B25">
        <v>14</v>
      </c>
      <c r="C25">
        <v>499.4</v>
      </c>
      <c r="D25">
        <v>598.75</v>
      </c>
      <c r="E25">
        <v>574.79999999999995</v>
      </c>
      <c r="F25">
        <v>519.20000000000005</v>
      </c>
      <c r="H25">
        <f t="shared" si="0"/>
        <v>429.26419801774256</v>
      </c>
      <c r="I25">
        <f t="shared" si="1"/>
        <v>62913.58593007407</v>
      </c>
    </row>
    <row r="26" spans="1:23" x14ac:dyDescent="0.25">
      <c r="A26" t="s">
        <v>20</v>
      </c>
      <c r="B26">
        <v>15</v>
      </c>
      <c r="C26">
        <v>311.10000000000002</v>
      </c>
      <c r="D26">
        <v>372.6</v>
      </c>
      <c r="E26">
        <v>399.5</v>
      </c>
      <c r="F26">
        <v>283.8</v>
      </c>
      <c r="H26">
        <f t="shared" si="0"/>
        <v>329.94721010931107</v>
      </c>
      <c r="I26">
        <f t="shared" si="1"/>
        <v>9141.6333968149956</v>
      </c>
    </row>
    <row r="28" spans="1:23" x14ac:dyDescent="0.25">
      <c r="C28" t="s">
        <v>41</v>
      </c>
      <c r="D28" t="s">
        <v>38</v>
      </c>
      <c r="E28" t="s">
        <v>39</v>
      </c>
      <c r="F28" t="s">
        <v>46</v>
      </c>
      <c r="G28" t="s">
        <v>48</v>
      </c>
    </row>
    <row r="29" spans="1:23" x14ac:dyDescent="0.25">
      <c r="C29">
        <v>16</v>
      </c>
      <c r="D29">
        <f>$C$2-EXP($E$2*$C29)</f>
        <v>-4.9762203978366212E-2</v>
      </c>
      <c r="E29">
        <f>$C$3-EXP($E$3*$C29)</f>
        <v>-4.2814404517472983E-4</v>
      </c>
      <c r="F29">
        <f>$J$2*$C29+$J$3</f>
        <v>503.28581450408171</v>
      </c>
      <c r="G29">
        <f>$J$4*$C29</f>
        <v>13.201913047111374</v>
      </c>
    </row>
    <row r="30" spans="1:23" x14ac:dyDescent="0.25">
      <c r="A30" t="s">
        <v>20</v>
      </c>
      <c r="B30">
        <v>1</v>
      </c>
      <c r="C30">
        <v>0.77500000000000002</v>
      </c>
      <c r="E30">
        <v>0.72</v>
      </c>
      <c r="F30">
        <v>0.2</v>
      </c>
      <c r="H30">
        <f t="shared" ref="H30:H45" si="2">$F$29*EXP($D$29*($B30-$G$29)^2+$E$29*($B30-$G$29)^3)</f>
        <v>0.6636761865268761</v>
      </c>
      <c r="I30">
        <f>(H30-C30)^2+(H30-D30)^2+(H30-E30)^2+(H30-F30)^2</f>
        <v>0.67102704992531736</v>
      </c>
    </row>
    <row r="31" spans="1:23" x14ac:dyDescent="0.25">
      <c r="A31" t="s">
        <v>20</v>
      </c>
      <c r="B31">
        <v>2</v>
      </c>
      <c r="C31">
        <v>2.2199999999999998</v>
      </c>
      <c r="E31">
        <v>1.94</v>
      </c>
      <c r="F31">
        <v>1.075</v>
      </c>
      <c r="H31">
        <f t="shared" si="2"/>
        <v>1.7836727743583081</v>
      </c>
      <c r="I31">
        <f t="shared" ref="I31:I45" si="3">(H31-C31)^2+(H31-D31)^2+(H31-E31)^2+(H31-F31)^2</f>
        <v>3.8985253164167695</v>
      </c>
    </row>
    <row r="32" spans="1:23" x14ac:dyDescent="0.25">
      <c r="A32" t="s">
        <v>20</v>
      </c>
      <c r="B32">
        <v>3</v>
      </c>
      <c r="C32">
        <v>5.42</v>
      </c>
      <c r="E32">
        <v>5.4799999999999995</v>
      </c>
      <c r="F32">
        <v>4.9000000000000004</v>
      </c>
      <c r="H32">
        <f t="shared" si="2"/>
        <v>4.4663070120849913</v>
      </c>
      <c r="I32">
        <f t="shared" si="3"/>
        <v>22.073091722912526</v>
      </c>
    </row>
    <row r="33" spans="1:9" x14ac:dyDescent="0.25">
      <c r="A33" t="s">
        <v>20</v>
      </c>
      <c r="B33">
        <v>4</v>
      </c>
      <c r="C33">
        <v>12.22</v>
      </c>
      <c r="D33">
        <v>12.919999999999998</v>
      </c>
      <c r="E33">
        <v>16.740000000000002</v>
      </c>
      <c r="F33">
        <v>13.125</v>
      </c>
      <c r="H33">
        <f t="shared" si="2"/>
        <v>10.392996000773291</v>
      </c>
      <c r="I33">
        <f t="shared" si="3"/>
        <v>57.471998443288761</v>
      </c>
    </row>
    <row r="34" spans="1:9" x14ac:dyDescent="0.25">
      <c r="A34" t="s">
        <v>20</v>
      </c>
      <c r="B34">
        <v>5</v>
      </c>
      <c r="C34">
        <v>24.7</v>
      </c>
      <c r="D34">
        <v>35.533333333333331</v>
      </c>
      <c r="E34">
        <v>38.14</v>
      </c>
      <c r="F34">
        <v>33.9</v>
      </c>
      <c r="H34">
        <f t="shared" si="2"/>
        <v>22.416928228760035</v>
      </c>
      <c r="I34">
        <f t="shared" si="3"/>
        <v>556.32842280692034</v>
      </c>
    </row>
    <row r="35" spans="1:9" x14ac:dyDescent="0.25">
      <c r="A35" t="s">
        <v>20</v>
      </c>
      <c r="B35">
        <v>6</v>
      </c>
      <c r="C35">
        <v>40.799999999999997</v>
      </c>
      <c r="D35">
        <v>74.933333333333337</v>
      </c>
      <c r="E35">
        <v>62.2</v>
      </c>
      <c r="F35">
        <v>61.466666666666661</v>
      </c>
      <c r="H35">
        <f t="shared" si="2"/>
        <v>44.703235050918771</v>
      </c>
      <c r="I35">
        <f t="shared" si="3"/>
        <v>1516.2435092464184</v>
      </c>
    </row>
    <row r="36" spans="1:9" x14ac:dyDescent="0.25">
      <c r="A36" t="s">
        <v>20</v>
      </c>
      <c r="B36">
        <v>7</v>
      </c>
      <c r="C36">
        <v>79.12</v>
      </c>
      <c r="D36">
        <v>139.4</v>
      </c>
      <c r="E36">
        <v>119.84</v>
      </c>
      <c r="F36">
        <v>90.429999999999993</v>
      </c>
      <c r="H36">
        <f t="shared" si="2"/>
        <v>82.207922173028393</v>
      </c>
      <c r="I36">
        <f t="shared" si="3"/>
        <v>4764.2448748810848</v>
      </c>
    </row>
    <row r="37" spans="1:9" x14ac:dyDescent="0.25">
      <c r="A37" t="s">
        <v>20</v>
      </c>
      <c r="B37">
        <v>8</v>
      </c>
      <c r="C37">
        <v>132.5</v>
      </c>
      <c r="D37">
        <v>140.42500000000001</v>
      </c>
      <c r="E37">
        <v>196.24</v>
      </c>
      <c r="F37">
        <v>168.95999999999998</v>
      </c>
      <c r="H37">
        <f t="shared" si="2"/>
        <v>139.05436083429535</v>
      </c>
      <c r="I37">
        <f t="shared" si="3"/>
        <v>4209.3828783682093</v>
      </c>
    </row>
    <row r="38" spans="1:9" x14ac:dyDescent="0.25">
      <c r="A38" t="s">
        <v>20</v>
      </c>
      <c r="B38">
        <v>9</v>
      </c>
      <c r="C38">
        <v>193.95999999999998</v>
      </c>
      <c r="D38">
        <v>212.15</v>
      </c>
      <c r="E38">
        <v>254.28000000000003</v>
      </c>
      <c r="F38">
        <v>257</v>
      </c>
      <c r="H38">
        <f t="shared" si="2"/>
        <v>215.79239473763178</v>
      </c>
      <c r="I38">
        <f t="shared" si="3"/>
        <v>3669.2829896955336</v>
      </c>
    </row>
    <row r="39" spans="1:9" x14ac:dyDescent="0.25">
      <c r="A39" t="s">
        <v>20</v>
      </c>
      <c r="B39">
        <v>10</v>
      </c>
      <c r="C39">
        <v>273.59000000000003</v>
      </c>
      <c r="D39">
        <v>283.875</v>
      </c>
      <c r="E39">
        <v>313.90999999999997</v>
      </c>
      <c r="F39">
        <v>354.65999999999997</v>
      </c>
      <c r="H39">
        <f t="shared" si="2"/>
        <v>306.44503697192926</v>
      </c>
      <c r="I39">
        <f t="shared" si="3"/>
        <v>3969.2683561497784</v>
      </c>
    </row>
    <row r="40" spans="1:9" x14ac:dyDescent="0.25">
      <c r="A40" t="s">
        <v>20</v>
      </c>
      <c r="B40">
        <v>11</v>
      </c>
      <c r="C40">
        <v>369.74</v>
      </c>
      <c r="D40">
        <v>382.77499999999998</v>
      </c>
      <c r="E40">
        <v>352.28000000000003</v>
      </c>
      <c r="F40">
        <v>461.32</v>
      </c>
      <c r="H40">
        <f t="shared" si="2"/>
        <v>397.20832500874178</v>
      </c>
      <c r="I40">
        <f t="shared" si="3"/>
        <v>7091.6910078696928</v>
      </c>
    </row>
    <row r="41" spans="1:9" x14ac:dyDescent="0.25">
      <c r="A41" t="s">
        <v>20</v>
      </c>
      <c r="B41">
        <v>12</v>
      </c>
      <c r="C41">
        <v>456.5</v>
      </c>
      <c r="D41">
        <v>465.4</v>
      </c>
      <c r="E41">
        <v>452.84</v>
      </c>
      <c r="F41">
        <v>524.36</v>
      </c>
      <c r="H41">
        <f t="shared" si="2"/>
        <v>468.72459365008831</v>
      </c>
      <c r="I41">
        <f t="shared" si="3"/>
        <v>3508.1123679962093</v>
      </c>
    </row>
    <row r="42" spans="1:9" x14ac:dyDescent="0.25">
      <c r="A42" t="s">
        <v>20</v>
      </c>
      <c r="B42">
        <v>13</v>
      </c>
      <c r="C42">
        <v>515.53</v>
      </c>
      <c r="D42">
        <v>533.6</v>
      </c>
      <c r="E42">
        <v>534.04</v>
      </c>
      <c r="F42">
        <v>578.08000000000004</v>
      </c>
      <c r="H42">
        <f t="shared" si="2"/>
        <v>502.26757898186531</v>
      </c>
      <c r="I42">
        <f t="shared" si="3"/>
        <v>7914.6223361044304</v>
      </c>
    </row>
    <row r="43" spans="1:9" x14ac:dyDescent="0.25">
      <c r="A43" t="s">
        <v>20</v>
      </c>
      <c r="B43">
        <v>14</v>
      </c>
      <c r="C43">
        <v>514.41999999999996</v>
      </c>
      <c r="D43">
        <v>523.65</v>
      </c>
      <c r="E43">
        <v>539.31999999999994</v>
      </c>
      <c r="F43">
        <v>566.41999999999996</v>
      </c>
      <c r="H43">
        <f t="shared" si="2"/>
        <v>487.47787790002798</v>
      </c>
      <c r="I43">
        <f t="shared" si="3"/>
        <v>10953.764625940366</v>
      </c>
    </row>
    <row r="44" spans="1:9" x14ac:dyDescent="0.25">
      <c r="A44" t="s">
        <v>20</v>
      </c>
      <c r="B44">
        <v>15</v>
      </c>
      <c r="C44">
        <v>457.71999999999997</v>
      </c>
      <c r="D44">
        <v>409.85</v>
      </c>
      <c r="E44">
        <v>437</v>
      </c>
      <c r="F44">
        <v>439.76000000000005</v>
      </c>
      <c r="H44">
        <f t="shared" si="2"/>
        <v>427.42645262117691</v>
      </c>
      <c r="I44">
        <f t="shared" si="3"/>
        <v>1470.3998998977193</v>
      </c>
    </row>
    <row r="45" spans="1:9" x14ac:dyDescent="0.25">
      <c r="A45" t="s">
        <v>20</v>
      </c>
      <c r="B45">
        <v>16</v>
      </c>
      <c r="C45">
        <v>265.21999999999997</v>
      </c>
      <c r="D45">
        <v>181.35</v>
      </c>
      <c r="E45">
        <v>247.16</v>
      </c>
      <c r="F45">
        <v>223.1</v>
      </c>
      <c r="H45">
        <f t="shared" si="2"/>
        <v>337.70613891106666</v>
      </c>
      <c r="I45">
        <f t="shared" si="3"/>
        <v>51034.652857216119</v>
      </c>
    </row>
    <row r="48" spans="1:9" x14ac:dyDescent="0.25">
      <c r="C48" t="s">
        <v>41</v>
      </c>
      <c r="D48" t="s">
        <v>38</v>
      </c>
      <c r="E48" t="s">
        <v>39</v>
      </c>
      <c r="F48" t="s">
        <v>46</v>
      </c>
      <c r="G48" t="s">
        <v>48</v>
      </c>
    </row>
    <row r="49" spans="1:9" x14ac:dyDescent="0.25">
      <c r="C49">
        <v>17</v>
      </c>
      <c r="D49">
        <f>$C$2-EXP($E$2*$C49)</f>
        <v>-4.2373269960326067E-2</v>
      </c>
      <c r="E49">
        <f>$C$3-EXP($E$3*$C49)</f>
        <v>-6.8817052071782421E-5</v>
      </c>
      <c r="F49">
        <f>$J$2*$C49+$J$3</f>
        <v>503.28581450408171</v>
      </c>
      <c r="G49">
        <f>$J$4*$C49</f>
        <v>14.027032612555834</v>
      </c>
    </row>
    <row r="50" spans="1:9" x14ac:dyDescent="0.25">
      <c r="A50" t="s">
        <v>20</v>
      </c>
      <c r="B50">
        <v>1</v>
      </c>
    </row>
    <row r="51" spans="1:9" x14ac:dyDescent="0.25">
      <c r="A51" t="s">
        <v>20</v>
      </c>
      <c r="B51">
        <v>2</v>
      </c>
    </row>
    <row r="52" spans="1:9" x14ac:dyDescent="0.25">
      <c r="A52" t="s">
        <v>20</v>
      </c>
      <c r="B52">
        <v>3</v>
      </c>
      <c r="C52">
        <v>8.6999999999999993</v>
      </c>
      <c r="H52">
        <f t="shared" ref="H52:H66" si="4">$F$49*EXP($D$49*($B52-$G$49)^2+$E$49*($B52-$G$49)^3)</f>
        <v>3.1932331241361167</v>
      </c>
      <c r="I52">
        <f>(H52-C52)^2</f>
        <v>30.324481425111667</v>
      </c>
    </row>
    <row r="53" spans="1:9" x14ac:dyDescent="0.25">
      <c r="A53" t="s">
        <v>20</v>
      </c>
      <c r="B53">
        <v>4</v>
      </c>
      <c r="C53">
        <v>12.200000000000001</v>
      </c>
      <c r="H53">
        <f t="shared" si="4"/>
        <v>7.6161250544486441</v>
      </c>
      <c r="I53">
        <f t="shared" ref="I53:I66" si="5">(H53-C53)^2</f>
        <v>21.011909516453457</v>
      </c>
    </row>
    <row r="54" spans="1:9" x14ac:dyDescent="0.25">
      <c r="A54" t="s">
        <v>20</v>
      </c>
      <c r="B54">
        <v>5</v>
      </c>
      <c r="C54">
        <v>20.1875</v>
      </c>
      <c r="H54">
        <f t="shared" si="4"/>
        <v>16.758325131923698</v>
      </c>
      <c r="I54">
        <f t="shared" si="5"/>
        <v>11.759240275846125</v>
      </c>
    </row>
    <row r="55" spans="1:9" x14ac:dyDescent="0.25">
      <c r="A55" t="s">
        <v>20</v>
      </c>
      <c r="B55">
        <v>6</v>
      </c>
      <c r="C55">
        <v>34.42</v>
      </c>
      <c r="H55">
        <f t="shared" si="4"/>
        <v>34.004856090068792</v>
      </c>
      <c r="I55">
        <f t="shared" si="5"/>
        <v>0.17234446595297259</v>
      </c>
    </row>
    <row r="56" spans="1:9" x14ac:dyDescent="0.25">
      <c r="A56" t="s">
        <v>20</v>
      </c>
      <c r="B56">
        <v>7</v>
      </c>
      <c r="C56">
        <v>66.599999999999994</v>
      </c>
      <c r="H56">
        <f t="shared" si="4"/>
        <v>63.604190974556133</v>
      </c>
      <c r="I56">
        <f t="shared" si="5"/>
        <v>8.9748717169309007</v>
      </c>
    </row>
    <row r="57" spans="1:9" x14ac:dyDescent="0.25">
      <c r="A57" t="s">
        <v>20</v>
      </c>
      <c r="B57">
        <v>8</v>
      </c>
      <c r="C57">
        <v>101.92</v>
      </c>
      <c r="H57">
        <f t="shared" si="4"/>
        <v>109.61895706750533</v>
      </c>
      <c r="I57">
        <f t="shared" si="5"/>
        <v>59.273939927290314</v>
      </c>
    </row>
    <row r="58" spans="1:9" x14ac:dyDescent="0.25">
      <c r="A58" t="s">
        <v>20</v>
      </c>
      <c r="B58">
        <v>9</v>
      </c>
      <c r="C58">
        <v>153.40666666666667</v>
      </c>
      <c r="H58">
        <f t="shared" si="4"/>
        <v>174.00487616934467</v>
      </c>
      <c r="I58">
        <f t="shared" si="5"/>
        <v>424.28623471621438</v>
      </c>
    </row>
    <row r="59" spans="1:9" x14ac:dyDescent="0.25">
      <c r="A59" t="s">
        <v>20</v>
      </c>
      <c r="B59">
        <v>10</v>
      </c>
      <c r="C59">
        <v>227.21999999999997</v>
      </c>
      <c r="H59">
        <f t="shared" si="4"/>
        <v>254.29256974418271</v>
      </c>
      <c r="I59">
        <f t="shared" si="5"/>
        <v>732.92403255363888</v>
      </c>
    </row>
    <row r="60" spans="1:9" x14ac:dyDescent="0.25">
      <c r="A60" t="s">
        <v>20</v>
      </c>
      <c r="B60">
        <v>11</v>
      </c>
      <c r="C60">
        <v>335.3</v>
      </c>
      <c r="H60">
        <f t="shared" si="4"/>
        <v>341.99763281489714</v>
      </c>
      <c r="I60">
        <f t="shared" si="5"/>
        <v>44.858285323186898</v>
      </c>
    </row>
    <row r="61" spans="1:9" x14ac:dyDescent="0.25">
      <c r="A61" t="s">
        <v>20</v>
      </c>
      <c r="B61">
        <v>12</v>
      </c>
      <c r="C61">
        <v>399.85</v>
      </c>
      <c r="H61">
        <f t="shared" si="4"/>
        <v>423.10717095964054</v>
      </c>
      <c r="I61">
        <f t="shared" si="5"/>
        <v>540.89600104594626</v>
      </c>
    </row>
    <row r="62" spans="1:9" x14ac:dyDescent="0.25">
      <c r="A62" t="s">
        <v>20</v>
      </c>
      <c r="B62">
        <v>13</v>
      </c>
      <c r="C62">
        <v>453.5200000000001</v>
      </c>
      <c r="H62">
        <f t="shared" si="4"/>
        <v>481.32254807414762</v>
      </c>
      <c r="I62">
        <f t="shared" si="5"/>
        <v>772.98167941528413</v>
      </c>
    </row>
    <row r="63" spans="1:9" x14ac:dyDescent="0.25">
      <c r="A63" t="s">
        <v>20</v>
      </c>
      <c r="B63">
        <v>14</v>
      </c>
      <c r="C63">
        <v>458.7</v>
      </c>
      <c r="H63">
        <f t="shared" si="4"/>
        <v>503.27023129424526</v>
      </c>
      <c r="I63">
        <f t="shared" si="5"/>
        <v>1986.5055176225208</v>
      </c>
    </row>
    <row r="64" spans="1:9" x14ac:dyDescent="0.25">
      <c r="A64" t="s">
        <v>20</v>
      </c>
      <c r="B64">
        <v>15</v>
      </c>
      <c r="C64">
        <v>431.6</v>
      </c>
      <c r="H64">
        <f t="shared" si="4"/>
        <v>483.46625941078304</v>
      </c>
      <c r="I64">
        <f t="shared" si="5"/>
        <v>2690.1088652666376</v>
      </c>
    </row>
    <row r="65" spans="1:9" x14ac:dyDescent="0.25">
      <c r="A65" t="s">
        <v>20</v>
      </c>
      <c r="B65">
        <v>16</v>
      </c>
      <c r="C65">
        <v>360.52</v>
      </c>
      <c r="H65">
        <f t="shared" si="4"/>
        <v>426.5320503265051</v>
      </c>
      <c r="I65">
        <f t="shared" si="5"/>
        <v>4357.5907883090449</v>
      </c>
    </row>
    <row r="66" spans="1:9" x14ac:dyDescent="0.25">
      <c r="A66" t="s">
        <v>20</v>
      </c>
      <c r="B66">
        <v>17</v>
      </c>
      <c r="C66">
        <v>203.12</v>
      </c>
      <c r="H66">
        <f t="shared" si="4"/>
        <v>345.44460990718187</v>
      </c>
      <c r="I66">
        <f t="shared" si="5"/>
        <v>20256.294585231492</v>
      </c>
    </row>
    <row r="68" spans="1:9" x14ac:dyDescent="0.25">
      <c r="C68" t="s">
        <v>41</v>
      </c>
      <c r="D68" t="s">
        <v>38</v>
      </c>
      <c r="E68" t="s">
        <v>39</v>
      </c>
      <c r="F68" t="s">
        <v>46</v>
      </c>
      <c r="G68" t="s">
        <v>48</v>
      </c>
    </row>
    <row r="69" spans="1:9" x14ac:dyDescent="0.25">
      <c r="C69">
        <v>18</v>
      </c>
      <c r="D69">
        <f>$C$2-EXP($E$2*$C69)</f>
        <v>-3.632372244729256E-2</v>
      </c>
      <c r="E69">
        <f>$C$3-EXP($E$3*$C69)</f>
        <v>1.6492842492126783E-4</v>
      </c>
      <c r="F69">
        <f>$J$2*$C69+$J$3</f>
        <v>503.28581450408171</v>
      </c>
      <c r="G69">
        <f>$J$4*$C69</f>
        <v>14.852152178000296</v>
      </c>
    </row>
    <row r="70" spans="1:9" x14ac:dyDescent="0.25">
      <c r="A70" t="s">
        <v>20</v>
      </c>
      <c r="B70">
        <v>1</v>
      </c>
    </row>
    <row r="71" spans="1:9" x14ac:dyDescent="0.25">
      <c r="A71" t="s">
        <v>20</v>
      </c>
      <c r="B71">
        <v>2</v>
      </c>
    </row>
    <row r="72" spans="1:9" x14ac:dyDescent="0.25">
      <c r="A72" t="s">
        <v>20</v>
      </c>
      <c r="B72">
        <v>3</v>
      </c>
      <c r="C72">
        <v>5.5</v>
      </c>
      <c r="H72">
        <f t="shared" ref="H72:H87" si="6">$F$69*EXP($D$69*($B72-$G$69)^2+$E$69*($B72-$G$69)^3)</f>
        <v>2.3257576211836026</v>
      </c>
      <c r="I72">
        <f>(H72-C72)^2</f>
        <v>10.07581467947398</v>
      </c>
    </row>
    <row r="73" spans="1:9" x14ac:dyDescent="0.25">
      <c r="A73" t="s">
        <v>20</v>
      </c>
      <c r="B73">
        <v>4</v>
      </c>
      <c r="C73">
        <v>11</v>
      </c>
      <c r="H73">
        <f t="shared" si="6"/>
        <v>5.6550874703207272</v>
      </c>
      <c r="I73">
        <f t="shared" ref="I73:I87" si="7">(H73-C73)^2</f>
        <v>28.568089949922484</v>
      </c>
    </row>
    <row r="74" spans="1:9" x14ac:dyDescent="0.25">
      <c r="A74" t="s">
        <v>20</v>
      </c>
      <c r="B74">
        <v>5</v>
      </c>
      <c r="C74">
        <v>17.75</v>
      </c>
      <c r="H74">
        <f t="shared" si="6"/>
        <v>12.650274250807259</v>
      </c>
      <c r="I74">
        <f t="shared" si="7"/>
        <v>26.007202716979464</v>
      </c>
    </row>
    <row r="75" spans="1:9" x14ac:dyDescent="0.25">
      <c r="A75" t="s">
        <v>20</v>
      </c>
      <c r="B75">
        <v>6</v>
      </c>
      <c r="C75">
        <v>34.4</v>
      </c>
      <c r="H75">
        <f t="shared" si="6"/>
        <v>26.060098929668559</v>
      </c>
      <c r="I75">
        <f t="shared" si="7"/>
        <v>69.553949862915488</v>
      </c>
    </row>
    <row r="76" spans="1:9" x14ac:dyDescent="0.25">
      <c r="A76" t="s">
        <v>20</v>
      </c>
      <c r="B76">
        <v>7</v>
      </c>
      <c r="C76">
        <v>64.05</v>
      </c>
      <c r="H76">
        <f t="shared" si="6"/>
        <v>49.487720445830313</v>
      </c>
      <c r="I76">
        <f t="shared" si="7"/>
        <v>212.05998581378842</v>
      </c>
    </row>
    <row r="77" spans="1:9" x14ac:dyDescent="0.25">
      <c r="A77" t="s">
        <v>20</v>
      </c>
      <c r="B77">
        <v>8</v>
      </c>
      <c r="C77">
        <v>112.6</v>
      </c>
      <c r="H77">
        <f t="shared" si="6"/>
        <v>86.714929191817092</v>
      </c>
      <c r="I77">
        <f t="shared" si="7"/>
        <v>670.03689074464262</v>
      </c>
    </row>
    <row r="78" spans="1:9" x14ac:dyDescent="0.25">
      <c r="A78" t="s">
        <v>20</v>
      </c>
      <c r="B78">
        <v>9</v>
      </c>
      <c r="C78">
        <v>159.69999999999999</v>
      </c>
      <c r="H78">
        <f t="shared" si="6"/>
        <v>140.34440331614022</v>
      </c>
      <c r="I78">
        <f t="shared" si="7"/>
        <v>374.6391229882434</v>
      </c>
    </row>
    <row r="79" spans="1:9" x14ac:dyDescent="0.25">
      <c r="A79" t="s">
        <v>20</v>
      </c>
      <c r="B79">
        <v>10</v>
      </c>
      <c r="C79">
        <v>265.3</v>
      </c>
      <c r="H79">
        <f t="shared" si="6"/>
        <v>210.00560604231288</v>
      </c>
      <c r="I79">
        <f t="shared" si="7"/>
        <v>3057.4700031479074</v>
      </c>
    </row>
    <row r="80" spans="1:9" x14ac:dyDescent="0.25">
      <c r="A80" t="s">
        <v>20</v>
      </c>
      <c r="B80">
        <v>11</v>
      </c>
      <c r="C80">
        <v>291.39999999999998</v>
      </c>
      <c r="H80">
        <f t="shared" si="6"/>
        <v>290.8245122042361</v>
      </c>
      <c r="I80">
        <f t="shared" si="7"/>
        <v>0.33118620307316565</v>
      </c>
    </row>
    <row r="81" spans="1:9" x14ac:dyDescent="0.25">
      <c r="A81" t="s">
        <v>20</v>
      </c>
      <c r="B81">
        <v>12</v>
      </c>
      <c r="C81">
        <v>353.95</v>
      </c>
      <c r="H81">
        <f t="shared" si="6"/>
        <v>373.09997819872643</v>
      </c>
      <c r="I81">
        <f t="shared" si="7"/>
        <v>366.72166501169812</v>
      </c>
    </row>
    <row r="82" spans="1:9" x14ac:dyDescent="0.25">
      <c r="A82" t="s">
        <v>20</v>
      </c>
      <c r="B82">
        <v>13</v>
      </c>
      <c r="C82">
        <v>401.15</v>
      </c>
      <c r="H82">
        <f t="shared" si="6"/>
        <v>443.85723080280957</v>
      </c>
      <c r="I82">
        <f t="shared" si="7"/>
        <v>1823.9075628444482</v>
      </c>
    </row>
    <row r="83" spans="1:9" x14ac:dyDescent="0.25">
      <c r="A83" t="s">
        <v>20</v>
      </c>
      <c r="B83">
        <v>14</v>
      </c>
      <c r="C83">
        <v>426.4</v>
      </c>
      <c r="H83">
        <f t="shared" si="6"/>
        <v>490.13419208874501</v>
      </c>
      <c r="I83">
        <f t="shared" si="7"/>
        <v>4062.0472412050499</v>
      </c>
    </row>
    <row r="84" spans="1:9" x14ac:dyDescent="0.25">
      <c r="A84" t="s">
        <v>20</v>
      </c>
      <c r="B84">
        <v>15</v>
      </c>
      <c r="C84">
        <v>465.5</v>
      </c>
      <c r="H84">
        <f t="shared" si="6"/>
        <v>502.88663248479486</v>
      </c>
      <c r="I84">
        <f t="shared" si="7"/>
        <v>1397.7602885531182</v>
      </c>
    </row>
    <row r="85" spans="1:9" x14ac:dyDescent="0.25">
      <c r="A85" t="s">
        <v>20</v>
      </c>
      <c r="B85">
        <v>16</v>
      </c>
      <c r="C85">
        <v>445.7</v>
      </c>
      <c r="H85">
        <f t="shared" si="6"/>
        <v>479.88628513438255</v>
      </c>
      <c r="I85">
        <f t="shared" si="7"/>
        <v>1168.7020912893058</v>
      </c>
    </row>
    <row r="86" spans="1:9" x14ac:dyDescent="0.25">
      <c r="A86" t="s">
        <v>20</v>
      </c>
      <c r="B86">
        <v>17</v>
      </c>
      <c r="C86">
        <v>344.5</v>
      </c>
      <c r="H86">
        <f t="shared" si="6"/>
        <v>426.33354494902659</v>
      </c>
      <c r="I86">
        <f t="shared" si="7"/>
        <v>6696.7290789243552</v>
      </c>
    </row>
    <row r="87" spans="1:9" x14ac:dyDescent="0.25">
      <c r="A87" t="s">
        <v>20</v>
      </c>
      <c r="B87">
        <v>18</v>
      </c>
      <c r="C87">
        <v>170</v>
      </c>
      <c r="H87">
        <f t="shared" si="6"/>
        <v>352.96639381179665</v>
      </c>
      <c r="I87">
        <f t="shared" si="7"/>
        <v>33476.701264493458</v>
      </c>
    </row>
    <row r="88" spans="1:9" x14ac:dyDescent="0.25">
      <c r="A88" s="1"/>
    </row>
    <row r="89" spans="1:9" x14ac:dyDescent="0.25">
      <c r="A89" s="1"/>
    </row>
    <row r="90" spans="1:9" x14ac:dyDescent="0.25">
      <c r="A90" s="1"/>
      <c r="I90">
        <f>SUM(I12:I87)</f>
        <v>354497.39115089609</v>
      </c>
    </row>
    <row r="91" spans="1:9" x14ac:dyDescent="0.25">
      <c r="A91" s="1"/>
    </row>
    <row r="92" spans="1:9" x14ac:dyDescent="0.25">
      <c r="A92" s="1"/>
    </row>
    <row r="93" spans="1:9" x14ac:dyDescent="0.25">
      <c r="A9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Raw Data</vt:lpstr>
      <vt:lpstr>14NUS04</vt:lpstr>
      <vt:lpstr>Buster</vt:lpstr>
      <vt:lpstr>14NUSO1</vt:lpstr>
      <vt:lpstr>14NUSO2</vt:lpstr>
      <vt:lpstr>14NUS03</vt:lpstr>
      <vt:lpstr>84G22</vt:lpstr>
      <vt:lpstr>84G99</vt:lpstr>
      <vt:lpstr>85G33</vt:lpstr>
      <vt:lpstr>86G56</vt:lpstr>
      <vt:lpstr>Pac1</vt:lpstr>
      <vt:lpstr>Pac2</vt:lpstr>
      <vt:lpstr>Pac3</vt:lpstr>
    </vt:vector>
  </TitlesOfParts>
  <Company>DERM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BROAD Ian J</dc:creator>
  <cp:lastModifiedBy>Greg McLean</cp:lastModifiedBy>
  <dcterms:created xsi:type="dcterms:W3CDTF">2015-07-21T05:42:44Z</dcterms:created>
  <dcterms:modified xsi:type="dcterms:W3CDTF">2017-02-01T01:00:12Z</dcterms:modified>
</cp:coreProperties>
</file>