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studo\Maneger\Visibilidade\Aula 4\"/>
    </mc:Choice>
  </mc:AlternateContent>
  <xr:revisionPtr revIDLastSave="0" documentId="13_ncr:1_{DA742A38-92C9-4483-9765-1E06091695BA}" xr6:coauthVersionLast="46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TCF" sheetId="1" r:id="rId1"/>
    <sheet name="ECF" sheetId="2" r:id="rId2"/>
    <sheet name="UUCP" sheetId="3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3" l="1"/>
  <c r="E14" i="3"/>
  <c r="E12" i="3"/>
  <c r="E5" i="3"/>
  <c r="E6" i="3"/>
  <c r="E4" i="3"/>
  <c r="E5" i="2"/>
  <c r="E6" i="2"/>
  <c r="E7" i="2"/>
  <c r="E8" i="2"/>
  <c r="E9" i="2"/>
  <c r="E10" i="2"/>
  <c r="E11" i="2"/>
  <c r="E4" i="2"/>
  <c r="E5" i="1"/>
  <c r="E6" i="1"/>
  <c r="E7" i="1"/>
  <c r="E8" i="1"/>
  <c r="E9" i="1"/>
  <c r="E10" i="1"/>
  <c r="E11" i="1"/>
  <c r="E12" i="1"/>
  <c r="E13" i="1"/>
  <c r="E14" i="1"/>
  <c r="E15" i="1"/>
  <c r="E16" i="1"/>
  <c r="E4" i="1"/>
  <c r="E15" i="3" l="1"/>
  <c r="E7" i="3"/>
  <c r="E12" i="2"/>
  <c r="E13" i="2" s="1"/>
  <c r="E17" i="1"/>
  <c r="E18" i="1" s="1"/>
  <c r="E17" i="3" l="1"/>
  <c r="E19" i="3" s="1"/>
  <c r="F19" i="3" s="1"/>
  <c r="B2" i="4" l="1"/>
  <c r="C2" i="4" s="1"/>
</calcChain>
</file>

<file path=xl/sharedStrings.xml><?xml version="1.0" encoding="utf-8"?>
<sst xmlns="http://schemas.openxmlformats.org/spreadsheetml/2006/main" count="106" uniqueCount="85">
  <si>
    <t>Fator de Complexidade Técnica (TCF)</t>
  </si>
  <si>
    <t>Sistema Distribuído</t>
  </si>
  <si>
    <t>Performance</t>
  </si>
  <si>
    <t>Eficiência do usuário final</t>
  </si>
  <si>
    <t>Processamento interno complexo</t>
  </si>
  <si>
    <t>Reusabilidade</t>
  </si>
  <si>
    <t>Facilidade de instalação</t>
  </si>
  <si>
    <t>Facilidade de uso</t>
  </si>
  <si>
    <t>Portabilidade</t>
  </si>
  <si>
    <t>Facilidade de manutenção</t>
  </si>
  <si>
    <t>Concorrência</t>
  </si>
  <si>
    <t>Características especiais de segurança</t>
  </si>
  <si>
    <t>Provê acesso direto para terceiros</t>
  </si>
  <si>
    <t>Necessidade de treinamento especializado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</si>
  <si>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</si>
  <si>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</si>
  <si>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</si>
  <si>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</si>
  <si>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</si>
  <si>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</si>
  <si>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</si>
  <si>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</si>
  <si>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</si>
  <si>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</si>
  <si>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</si>
  <si>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</si>
  <si>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</si>
  <si>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Descrição</t>
  </si>
  <si>
    <t>P*V</t>
  </si>
  <si>
    <t>TOTAL</t>
  </si>
  <si>
    <t>Valores para os fatores</t>
  </si>
  <si>
    <t>0 = não</t>
  </si>
  <si>
    <t>1 = pouco</t>
  </si>
  <si>
    <t>2 = razoável</t>
  </si>
  <si>
    <t>3 = médio</t>
  </si>
  <si>
    <t>4 = significativo</t>
  </si>
  <si>
    <t>5 = elevado</t>
  </si>
  <si>
    <t>Fator</t>
  </si>
  <si>
    <t>Peso</t>
  </si>
  <si>
    <t>Valor</t>
  </si>
  <si>
    <t>P * V</t>
  </si>
  <si>
    <t>E1</t>
  </si>
  <si>
    <t>Familiaridade com UML</t>
  </si>
  <si>
    <t>E2</t>
  </si>
  <si>
    <t>Experiência na aplicação</t>
  </si>
  <si>
    <t>E3</t>
  </si>
  <si>
    <t>Experiência em Orientação a Objetos</t>
  </si>
  <si>
    <t>E4</t>
  </si>
  <si>
    <t>Capacidade de liderança do analista</t>
  </si>
  <si>
    <t>E5</t>
  </si>
  <si>
    <t>Motivação</t>
  </si>
  <si>
    <t>E6</t>
  </si>
  <si>
    <t>Requisitos estáveis</t>
  </si>
  <si>
    <t>E7</t>
  </si>
  <si>
    <t>Funcionários período parcial</t>
  </si>
  <si>
    <t>E8</t>
  </si>
  <si>
    <t>Fator de Complexidade Ambiental (ECF)</t>
  </si>
  <si>
    <t>Tipo</t>
  </si>
  <si>
    <t>Nº de UCs</t>
  </si>
  <si>
    <t>P * N</t>
  </si>
  <si>
    <t>Simples</t>
  </si>
  <si>
    <t>Uma interface simples que afeta apenas uma entidade no banco de dados; seu fluxo principal afeta 3 passos ou menos; sua implementação envolve menos de 5 classes</t>
  </si>
  <si>
    <t xml:space="preserve">Médio </t>
  </si>
  <si>
    <t>Mais interfaces e afeta 2 ou mais entidades de banco de dados; fluxo principal entre 4 a 7 passos; sua implementação envolve de 5 a 10 classes</t>
  </si>
  <si>
    <t>Complexo</t>
  </si>
  <si>
    <t>Envolve uma interface ou processamento complexos e afeta 3 ou mais entidades de banco de dados; sua implementação envolve mais de 10 classes</t>
  </si>
  <si>
    <t>TOTAL UUCW</t>
  </si>
  <si>
    <t>Peso de Atores Não Ajustado</t>
  </si>
  <si>
    <t>Peso de Casos de Uso Não Ajustado (UUCW)</t>
  </si>
  <si>
    <t>O ator representa outro sistema com uma API definida.</t>
  </si>
  <si>
    <t>O ator representa outro sistema interagindo através de um protocolo, tipo TCP/IP.</t>
  </si>
  <si>
    <t xml:space="preserve">O ator é uma pessoa interagindo via interface. </t>
  </si>
  <si>
    <t>TOTAL UUAW</t>
  </si>
  <si>
    <t>TOTAL UUCP</t>
  </si>
  <si>
    <t>UCP</t>
  </si>
  <si>
    <t>ESFORÇO TOTAL PARA DESENVOLVIMENTO DO SOFTWARE:</t>
  </si>
  <si>
    <t>Nº de Atores</t>
  </si>
  <si>
    <t>TCF</t>
  </si>
  <si>
    <t>ECF</t>
  </si>
  <si>
    <t>Facilidade na linguagem de programação</t>
  </si>
  <si>
    <t>horas</t>
  </si>
  <si>
    <t>meses</t>
  </si>
  <si>
    <t>HORAS</t>
  </si>
  <si>
    <t>H/M</t>
  </si>
  <si>
    <t>ESFORÇO TOTAL (UCP):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</si>
</sst>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4" zoomScale="130" zoomScaleNormal="130" workbookViewId="0">
      <selection activeCell="D17" sqref="D17"/>
    </sheetView>
  </sheetViews>
  <sheetFormatPr defaultRowHeight="15" x14ac:dyDescent="0.25"/>
  <cols>
    <col min="1" max="1" width="6.7109375" style="3" customWidth="1"/>
    <col min="2" max="2" width="40.85546875" style="1" customWidth="1"/>
    <col min="3" max="3" width="9.140625" style="3"/>
    <col min="4" max="4" width="9.85546875" style="3" customWidth="1"/>
    <col min="5" max="5" width="12.42578125" style="3" customWidth="1"/>
    <col min="6" max="6" width="9.140625" style="1"/>
    <col min="7" max="7" width="22.85546875" style="1" customWidth="1"/>
    <col min="8" max="16384" width="9.140625" style="1"/>
  </cols>
  <sheetData>
    <row r="1" spans="1:7" x14ac:dyDescent="0.25">
      <c r="A1" s="15" t="s">
        <v>0</v>
      </c>
      <c r="B1" s="15"/>
      <c r="C1" s="15"/>
      <c r="D1" s="15"/>
      <c r="E1" s="15"/>
    </row>
    <row r="3" spans="1:7" x14ac:dyDescent="0.25">
      <c r="A3" s="4" t="s">
        <v>37</v>
      </c>
      <c r="B3" s="4" t="s">
        <v>27</v>
      </c>
      <c r="C3" s="4" t="s">
        <v>38</v>
      </c>
      <c r="D3" s="4" t="s">
        <v>39</v>
      </c>
      <c r="E3" s="4" t="s">
        <v>28</v>
      </c>
      <c r="G3" s="4" t="s">
        <v>30</v>
      </c>
    </row>
    <row r="4" spans="1:7" x14ac:dyDescent="0.25">
      <c r="A4" s="6" t="s">
        <v>14</v>
      </c>
      <c r="B4" s="5" t="s">
        <v>1</v>
      </c>
      <c r="C4" s="6">
        <v>2</v>
      </c>
      <c r="D4" s="6">
        <v>0</v>
      </c>
      <c r="E4" s="6">
        <f>C4*D4</f>
        <v>0</v>
      </c>
      <c r="G4" s="6" t="s">
        <v>31</v>
      </c>
    </row>
    <row r="5" spans="1:7" x14ac:dyDescent="0.25">
      <c r="A5" s="6" t="s">
        <v>15</v>
      </c>
      <c r="B5" s="5" t="s">
        <v>2</v>
      </c>
      <c r="C5" s="6">
        <v>1</v>
      </c>
      <c r="D5" s="6">
        <v>1</v>
      </c>
      <c r="E5" s="6">
        <f t="shared" ref="E5:E16" si="0">C5*D5</f>
        <v>1</v>
      </c>
      <c r="G5" s="6" t="s">
        <v>32</v>
      </c>
    </row>
    <row r="6" spans="1:7" x14ac:dyDescent="0.25">
      <c r="A6" s="6" t="s">
        <v>16</v>
      </c>
      <c r="B6" s="5" t="s">
        <v>3</v>
      </c>
      <c r="C6" s="6">
        <v>1</v>
      </c>
      <c r="D6" s="6">
        <v>1</v>
      </c>
      <c r="E6" s="6">
        <f t="shared" si="0"/>
        <v>1</v>
      </c>
      <c r="G6" s="6" t="s">
        <v>33</v>
      </c>
    </row>
    <row r="7" spans="1:7" x14ac:dyDescent="0.25">
      <c r="A7" s="6" t="s">
        <v>17</v>
      </c>
      <c r="B7" s="5" t="s">
        <v>4</v>
      </c>
      <c r="C7" s="6">
        <v>1</v>
      </c>
      <c r="D7" s="6">
        <v>2</v>
      </c>
      <c r="E7" s="6">
        <f t="shared" si="0"/>
        <v>2</v>
      </c>
      <c r="G7" s="6" t="s">
        <v>34</v>
      </c>
    </row>
    <row r="8" spans="1:7" x14ac:dyDescent="0.25">
      <c r="A8" s="6" t="s">
        <v>18</v>
      </c>
      <c r="B8" s="5" t="s">
        <v>5</v>
      </c>
      <c r="C8" s="6">
        <v>1</v>
      </c>
      <c r="D8" s="6">
        <v>1</v>
      </c>
      <c r="E8" s="6">
        <f t="shared" si="0"/>
        <v>1</v>
      </c>
      <c r="G8" s="6" t="s">
        <v>35</v>
      </c>
    </row>
    <row r="9" spans="1:7" x14ac:dyDescent="0.25">
      <c r="A9" s="6" t="s">
        <v>19</v>
      </c>
      <c r="B9" s="5" t="s">
        <v>6</v>
      </c>
      <c r="C9" s="6">
        <v>0.5</v>
      </c>
      <c r="D9" s="6">
        <v>1</v>
      </c>
      <c r="E9" s="6">
        <f t="shared" si="0"/>
        <v>0.5</v>
      </c>
      <c r="G9" s="6" t="s">
        <v>36</v>
      </c>
    </row>
    <row r="10" spans="1:7" x14ac:dyDescent="0.25">
      <c r="A10" s="6" t="s">
        <v>20</v>
      </c>
      <c r="B10" s="5" t="s">
        <v>7</v>
      </c>
      <c r="C10" s="6">
        <v>0.5</v>
      </c>
      <c r="D10" s="6">
        <v>1</v>
      </c>
      <c r="E10" s="6">
        <f t="shared" si="0"/>
        <v>0.5</v>
      </c>
    </row>
    <row r="11" spans="1:7" x14ac:dyDescent="0.25">
      <c r="A11" s="6" t="s">
        <v>21</v>
      </c>
      <c r="B11" s="5" t="s">
        <v>8</v>
      </c>
      <c r="C11" s="6">
        <v>2</v>
      </c>
      <c r="D11" s="6">
        <v>1</v>
      </c>
      <c r="E11" s="6">
        <f t="shared" si="0"/>
        <v>2</v>
      </c>
    </row>
    <row r="12" spans="1:7" x14ac:dyDescent="0.25">
      <c r="A12" s="6" t="s">
        <v>22</v>
      </c>
      <c r="B12" s="5" t="s">
        <v>9</v>
      </c>
      <c r="C12" s="6">
        <v>1</v>
      </c>
      <c r="D12" s="6">
        <v>1</v>
      </c>
      <c r="E12" s="6">
        <f t="shared" si="0"/>
        <v>1</v>
      </c>
    </row>
    <row r="13" spans="1:7" x14ac:dyDescent="0.25">
      <c r="A13" s="6" t="s">
        <v>23</v>
      </c>
      <c r="B13" s="5" t="s">
        <v>10</v>
      </c>
      <c r="C13" s="6">
        <v>1</v>
      </c>
      <c r="D13" s="6">
        <v>3</v>
      </c>
      <c r="E13" s="6">
        <f t="shared" si="0"/>
        <v>3</v>
      </c>
    </row>
    <row r="14" spans="1:7" x14ac:dyDescent="0.25">
      <c r="A14" s="6" t="s">
        <v>24</v>
      </c>
      <c r="B14" s="5" t="s">
        <v>11</v>
      </c>
      <c r="C14" s="6">
        <v>1</v>
      </c>
      <c r="D14" s="6">
        <v>1</v>
      </c>
      <c r="E14" s="6">
        <f t="shared" si="0"/>
        <v>1</v>
      </c>
    </row>
    <row r="15" spans="1:7" x14ac:dyDescent="0.25">
      <c r="A15" s="6" t="s">
        <v>25</v>
      </c>
      <c r="B15" s="5" t="s">
        <v>12</v>
      </c>
      <c r="C15" s="6">
        <v>1</v>
      </c>
      <c r="D15" s="6">
        <v>2</v>
      </c>
      <c r="E15" s="6">
        <f t="shared" si="0"/>
        <v>2</v>
      </c>
    </row>
    <row r="16" spans="1:7" x14ac:dyDescent="0.25">
      <c r="A16" s="6" t="s">
        <v>26</v>
      </c>
      <c r="B16" s="5" t="s">
        <v>13</v>
      </c>
      <c r="C16" s="6">
        <v>1</v>
      </c>
      <c r="D16" s="6">
        <v>3</v>
      </c>
      <c r="E16" s="6">
        <f t="shared" si="0"/>
        <v>3</v>
      </c>
    </row>
    <row r="17" spans="4:5" x14ac:dyDescent="0.25">
      <c r="D17" s="2" t="s">
        <v>29</v>
      </c>
      <c r="E17" s="2">
        <f>SUM(E4:E16)</f>
        <v>18</v>
      </c>
    </row>
    <row r="18" spans="4:5" x14ac:dyDescent="0.25">
      <c r="D18" s="2" t="s">
        <v>77</v>
      </c>
      <c r="E18" s="2">
        <f>0.6+(0.01*E17)</f>
        <v>0.78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04C5-C4CF-45F8-AD97-2E7EE561932B}">
  <dimension ref="A1:G13"/>
  <sheetViews>
    <sheetView zoomScale="130" zoomScaleNormal="130" workbookViewId="0">
      <selection activeCell="D12" sqref="D12"/>
    </sheetView>
  </sheetViews>
  <sheetFormatPr defaultRowHeight="15" x14ac:dyDescent="0.25"/>
  <cols>
    <col min="1" max="1" width="6.5703125" style="3" customWidth="1"/>
    <col min="2" max="2" width="42" style="1" customWidth="1"/>
    <col min="3" max="4" width="9.140625" style="3"/>
    <col min="5" max="5" width="10.5703125" style="3" customWidth="1"/>
    <col min="6" max="6" width="9.140625" style="1"/>
    <col min="7" max="7" width="24.42578125" style="1" customWidth="1"/>
    <col min="8" max="16384" width="9.140625" style="1"/>
  </cols>
  <sheetData>
    <row r="1" spans="1:7" x14ac:dyDescent="0.25">
      <c r="A1" s="15" t="s">
        <v>56</v>
      </c>
      <c r="B1" s="15"/>
      <c r="C1" s="15"/>
      <c r="D1" s="15"/>
      <c r="E1" s="15"/>
    </row>
    <row r="3" spans="1:7" x14ac:dyDescent="0.25">
      <c r="A3" s="4" t="s">
        <v>37</v>
      </c>
      <c r="B3" s="4" t="s">
        <v>27</v>
      </c>
      <c r="C3" s="4" t="s">
        <v>38</v>
      </c>
      <c r="D3" s="4" t="s">
        <v>39</v>
      </c>
      <c r="E3" s="4" t="s">
        <v>40</v>
      </c>
      <c r="G3" s="4" t="s">
        <v>30</v>
      </c>
    </row>
    <row r="4" spans="1:7" x14ac:dyDescent="0.25">
      <c r="A4" s="6" t="s">
        <v>41</v>
      </c>
      <c r="B4" s="5" t="s">
        <v>42</v>
      </c>
      <c r="C4" s="6">
        <v>1.5</v>
      </c>
      <c r="D4" s="6">
        <v>2</v>
      </c>
      <c r="E4" s="6">
        <f>C4*D4</f>
        <v>3</v>
      </c>
      <c r="G4" s="6" t="s">
        <v>31</v>
      </c>
    </row>
    <row r="5" spans="1:7" x14ac:dyDescent="0.25">
      <c r="A5" s="6" t="s">
        <v>43</v>
      </c>
      <c r="B5" s="5" t="s">
        <v>44</v>
      </c>
      <c r="C5" s="6">
        <v>0.5</v>
      </c>
      <c r="D5" s="6">
        <v>2</v>
      </c>
      <c r="E5" s="6">
        <f t="shared" ref="E5:E11" si="0">C5*D5</f>
        <v>1</v>
      </c>
      <c r="G5" s="6" t="s">
        <v>32</v>
      </c>
    </row>
    <row r="6" spans="1:7" x14ac:dyDescent="0.25">
      <c r="A6" s="6" t="s">
        <v>45</v>
      </c>
      <c r="B6" s="5" t="s">
        <v>46</v>
      </c>
      <c r="C6" s="6">
        <v>1</v>
      </c>
      <c r="D6" s="6">
        <v>5</v>
      </c>
      <c r="E6" s="6">
        <f t="shared" si="0"/>
        <v>5</v>
      </c>
      <c r="G6" s="6" t="s">
        <v>33</v>
      </c>
    </row>
    <row r="7" spans="1:7" x14ac:dyDescent="0.25">
      <c r="A7" s="6" t="s">
        <v>47</v>
      </c>
      <c r="B7" s="5" t="s">
        <v>48</v>
      </c>
      <c r="C7" s="6">
        <v>0.5</v>
      </c>
      <c r="D7" s="6">
        <v>4</v>
      </c>
      <c r="E7" s="6">
        <f t="shared" si="0"/>
        <v>2</v>
      </c>
      <c r="G7" s="6" t="s">
        <v>34</v>
      </c>
    </row>
    <row r="8" spans="1:7" x14ac:dyDescent="0.25">
      <c r="A8" s="6" t="s">
        <v>49</v>
      </c>
      <c r="B8" s="5" t="s">
        <v>50</v>
      </c>
      <c r="C8" s="6">
        <v>1</v>
      </c>
      <c r="D8" s="6">
        <v>4</v>
      </c>
      <c r="E8" s="6">
        <f t="shared" si="0"/>
        <v>4</v>
      </c>
      <c r="G8" s="6" t="s">
        <v>35</v>
      </c>
    </row>
    <row r="9" spans="1:7" x14ac:dyDescent="0.25">
      <c r="A9" s="6" t="s">
        <v>51</v>
      </c>
      <c r="B9" s="5" t="s">
        <v>52</v>
      </c>
      <c r="C9" s="6">
        <v>2</v>
      </c>
      <c r="D9" s="6">
        <v>3</v>
      </c>
      <c r="E9" s="6">
        <f t="shared" si="0"/>
        <v>6</v>
      </c>
      <c r="G9" s="6" t="s">
        <v>36</v>
      </c>
    </row>
    <row r="10" spans="1:7" x14ac:dyDescent="0.25">
      <c r="A10" s="6" t="s">
        <v>53</v>
      </c>
      <c r="B10" s="5" t="s">
        <v>54</v>
      </c>
      <c r="C10" s="6">
        <v>-1</v>
      </c>
      <c r="D10" s="6">
        <v>2</v>
      </c>
      <c r="E10" s="6">
        <f t="shared" si="0"/>
        <v>-2</v>
      </c>
    </row>
    <row r="11" spans="1:7" x14ac:dyDescent="0.25">
      <c r="A11" s="6" t="s">
        <v>55</v>
      </c>
      <c r="B11" s="5" t="s">
        <v>79</v>
      </c>
      <c r="C11" s="6">
        <v>2</v>
      </c>
      <c r="D11" s="6">
        <v>4</v>
      </c>
      <c r="E11" s="6">
        <f t="shared" si="0"/>
        <v>8</v>
      </c>
    </row>
    <row r="12" spans="1:7" x14ac:dyDescent="0.25">
      <c r="D12" s="2" t="s">
        <v>29</v>
      </c>
      <c r="E12" s="2">
        <f>SUM(E4:E11)</f>
        <v>27</v>
      </c>
    </row>
    <row r="13" spans="1:7" x14ac:dyDescent="0.25">
      <c r="D13" s="2" t="s">
        <v>78</v>
      </c>
      <c r="E13" s="2">
        <f>1.4+(-0.03*E12)</f>
        <v>0.59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2ED2-BF3A-42BA-81D0-A466CB8B314A}">
  <dimension ref="A1:F20"/>
  <sheetViews>
    <sheetView tabSelected="1" topLeftCell="A10" zoomScale="130" zoomScaleNormal="130" workbookViewId="0">
      <selection activeCell="E4" sqref="E4"/>
    </sheetView>
  </sheetViews>
  <sheetFormatPr defaultRowHeight="15" x14ac:dyDescent="0.25"/>
  <cols>
    <col min="1" max="1" width="13" style="7" customWidth="1"/>
    <col min="2" max="2" width="53" style="8" customWidth="1"/>
    <col min="3" max="3" width="9.140625" style="7"/>
    <col min="4" max="4" width="13.7109375" style="7" customWidth="1"/>
    <col min="5" max="5" width="14" style="7" customWidth="1"/>
    <col min="6" max="7" width="12.140625" style="7" bestFit="1" customWidth="1"/>
    <col min="8" max="16384" width="9.140625" style="7"/>
  </cols>
  <sheetData>
    <row r="1" spans="1:5" x14ac:dyDescent="0.25">
      <c r="A1" s="16" t="s">
        <v>68</v>
      </c>
      <c r="B1" s="16"/>
      <c r="C1" s="16"/>
      <c r="D1" s="16"/>
      <c r="E1" s="16"/>
    </row>
    <row r="3" spans="1:5" x14ac:dyDescent="0.25">
      <c r="A3" s="11" t="s">
        <v>57</v>
      </c>
      <c r="B3" s="11" t="s">
        <v>27</v>
      </c>
      <c r="C3" s="11" t="s">
        <v>38</v>
      </c>
      <c r="D3" s="11" t="s">
        <v>58</v>
      </c>
      <c r="E3" s="11" t="s">
        <v>59</v>
      </c>
    </row>
    <row r="4" spans="1:5" ht="45" x14ac:dyDescent="0.25">
      <c r="A4" s="9" t="s">
        <v>60</v>
      </c>
      <c r="B4" s="10" t="s">
        <v>61</v>
      </c>
      <c r="C4" s="9">
        <v>5</v>
      </c>
      <c r="D4" s="9">
        <v>1</v>
      </c>
      <c r="E4" s="9">
        <f>C4*D4</f>
        <v>5</v>
      </c>
    </row>
    <row r="5" spans="1:5" ht="45" x14ac:dyDescent="0.25">
      <c r="A5" s="9" t="s">
        <v>62</v>
      </c>
      <c r="B5" s="10" t="s">
        <v>63</v>
      </c>
      <c r="C5" s="9">
        <v>10</v>
      </c>
      <c r="D5" s="9">
        <v>2</v>
      </c>
      <c r="E5" s="9">
        <f t="shared" ref="E5:E6" si="0">C5*D5</f>
        <v>20</v>
      </c>
    </row>
    <row r="6" spans="1:5" ht="45" x14ac:dyDescent="0.25">
      <c r="A6" s="9" t="s">
        <v>64</v>
      </c>
      <c r="B6" s="10" t="s">
        <v>65</v>
      </c>
      <c r="C6" s="9">
        <v>15</v>
      </c>
      <c r="D6" s="9">
        <v>1</v>
      </c>
      <c r="E6" s="9">
        <f t="shared" si="0"/>
        <v>15</v>
      </c>
    </row>
    <row r="7" spans="1:5" x14ac:dyDescent="0.25">
      <c r="D7" s="12" t="s">
        <v>66</v>
      </c>
      <c r="E7" s="12">
        <f>SUM(E4:E6)</f>
        <v>40</v>
      </c>
    </row>
    <row r="10" spans="1:5" x14ac:dyDescent="0.25">
      <c r="A10" s="16" t="s">
        <v>67</v>
      </c>
      <c r="B10" s="16"/>
      <c r="C10" s="16"/>
      <c r="D10" s="16"/>
      <c r="E10" s="16"/>
    </row>
    <row r="11" spans="1:5" x14ac:dyDescent="0.25">
      <c r="A11" s="11" t="s">
        <v>57</v>
      </c>
      <c r="B11" s="11" t="s">
        <v>27</v>
      </c>
      <c r="C11" s="11" t="s">
        <v>38</v>
      </c>
      <c r="D11" s="11" t="s">
        <v>76</v>
      </c>
      <c r="E11" s="11" t="s">
        <v>59</v>
      </c>
    </row>
    <row r="12" spans="1:5" x14ac:dyDescent="0.25">
      <c r="A12" s="9" t="s">
        <v>60</v>
      </c>
      <c r="B12" s="10" t="s">
        <v>69</v>
      </c>
      <c r="C12" s="9">
        <v>1</v>
      </c>
      <c r="D12" s="9">
        <v>1</v>
      </c>
      <c r="E12" s="9">
        <f>C12*D12</f>
        <v>1</v>
      </c>
    </row>
    <row r="13" spans="1:5" ht="30" x14ac:dyDescent="0.25">
      <c r="A13" s="9" t="s">
        <v>62</v>
      </c>
      <c r="B13" s="10" t="s">
        <v>70</v>
      </c>
      <c r="C13" s="9">
        <v>2</v>
      </c>
      <c r="D13" s="9">
        <v>0</v>
      </c>
      <c r="E13" s="9">
        <f t="shared" ref="E13:E14" si="1">C13*D13</f>
        <v>0</v>
      </c>
    </row>
    <row r="14" spans="1:5" x14ac:dyDescent="0.25">
      <c r="A14" s="9" t="s">
        <v>64</v>
      </c>
      <c r="B14" s="10" t="s">
        <v>71</v>
      </c>
      <c r="C14" s="9">
        <v>3</v>
      </c>
      <c r="D14" s="9">
        <v>3</v>
      </c>
      <c r="E14" s="9">
        <f t="shared" si="1"/>
        <v>9</v>
      </c>
    </row>
    <row r="15" spans="1:5" x14ac:dyDescent="0.25">
      <c r="D15" s="12" t="s">
        <v>72</v>
      </c>
      <c r="E15" s="12">
        <f>SUM(E12:E14)</f>
        <v>10</v>
      </c>
    </row>
    <row r="17" spans="2:6" x14ac:dyDescent="0.25">
      <c r="D17" s="12" t="s">
        <v>73</v>
      </c>
      <c r="E17" s="12">
        <f>(E7+E15)</f>
        <v>50</v>
      </c>
    </row>
    <row r="19" spans="2:6" x14ac:dyDescent="0.25">
      <c r="B19" s="17" t="s">
        <v>75</v>
      </c>
      <c r="C19" s="17"/>
      <c r="D19" s="12" t="s">
        <v>74</v>
      </c>
      <c r="E19" s="12">
        <f>TCF!E18*ECF!E13*E17*20</f>
        <v>460.20000000000005</v>
      </c>
      <c r="F19" s="12">
        <f>E19/160</f>
        <v>2.8762500000000002</v>
      </c>
    </row>
    <row r="20" spans="2:6" x14ac:dyDescent="0.25">
      <c r="E20" s="12" t="s">
        <v>80</v>
      </c>
      <c r="F20" s="12" t="s">
        <v>81</v>
      </c>
    </row>
  </sheetData>
  <mergeCells count="3">
    <mergeCell ref="A1:E1"/>
    <mergeCell ref="A10:E10"/>
    <mergeCell ref="B19:C19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9036-9409-462A-A145-D7C6C40AC246}">
  <dimension ref="A1:C2"/>
  <sheetViews>
    <sheetView zoomScale="130" zoomScaleNormal="130" workbookViewId="0">
      <selection activeCell="A2" sqref="A2"/>
    </sheetView>
  </sheetViews>
  <sheetFormatPr defaultRowHeight="15" x14ac:dyDescent="0.25"/>
  <cols>
    <col min="1" max="1" width="21.7109375" bestFit="1" customWidth="1"/>
  </cols>
  <sheetData>
    <row r="1" spans="1:3" x14ac:dyDescent="0.25">
      <c r="B1" s="13" t="s">
        <v>82</v>
      </c>
      <c r="C1" s="13" t="s">
        <v>83</v>
      </c>
    </row>
    <row r="2" spans="1:3" x14ac:dyDescent="0.25">
      <c r="A2" s="14" t="s">
        <v>84</v>
      </c>
      <c r="B2" s="12">
        <f>TCF!E18*ECF!E13*UUCP!E17*20</f>
        <v>460.20000000000005</v>
      </c>
      <c r="C2">
        <f>B2/160</f>
        <v>2.8762500000000002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TCF</vt:lpstr>
      <vt:lpstr>ECF</vt:lpstr>
      <vt:lpstr>UUCP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Zatti</dc:creator>
  <cp:lastModifiedBy>User</cp:lastModifiedBy>
  <dcterms:created xsi:type="dcterms:W3CDTF">2015-06-05T18:19:34Z</dcterms:created>
  <dcterms:modified xsi:type="dcterms:W3CDTF">2024-03-27T14:10:57Z</dcterms:modified>
</cp:coreProperties>
</file>